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readedComments/threadedComment1.xml" ContentType="application/vnd.ms-excel.threaded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xl/metadata.xml" ContentType="application/vnd.openxmlformats-officedocument.spreadsheetml.sheetMetadata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28920" yWindow="-120" windowWidth="25440" windowHeight="15840" tabRatio="603" activeTab="3"/>
  </bookViews>
  <sheets>
    <sheet name="ENTRY" sheetId="1" r:id="rId1"/>
    <sheet name="TOTALS" sheetId="2" r:id="rId2"/>
    <sheet name="BARK PATCH" sheetId="3" r:id="rId3"/>
    <sheet name="COMMENTS" sheetId="4" r:id="rId4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" i="1" a="1"/>
  <c r="O3" s="1"/>
  <c r="L10" i="4"/>
  <c r="L9"/>
  <c r="L8"/>
  <c r="L7"/>
  <c r="L6"/>
  <c r="G11"/>
  <c r="E11"/>
  <c r="E10"/>
  <c r="E9"/>
  <c r="E8"/>
  <c r="E7"/>
  <c r="E6"/>
  <c r="EJ1" i="1" l="1"/>
  <c r="L16" s="1"/>
  <c r="O4" l="1" a="1"/>
  <c r="O4" s="1"/>
  <c r="O5" a="1"/>
  <c r="O5" s="1"/>
  <c r="O6" a="1"/>
  <c r="O6" s="1"/>
  <c r="O7" a="1"/>
  <c r="O7" s="1"/>
  <c r="O8" a="1"/>
  <c r="O8" s="1"/>
  <c r="O9" a="1"/>
  <c r="O9" s="1"/>
  <c r="O10" a="1"/>
  <c r="O10" s="1"/>
  <c r="O11" a="1"/>
  <c r="O11" s="1"/>
  <c r="O12" a="1"/>
  <c r="O12" s="1"/>
  <c r="O13" a="1"/>
  <c r="O13" s="1"/>
  <c r="O14" a="1"/>
  <c r="O14" s="1"/>
  <c r="O15" a="1"/>
  <c r="O15" s="1"/>
  <c r="O16" a="1"/>
  <c r="O16" s="1"/>
  <c r="O17" a="1"/>
  <c r="O17" s="1"/>
  <c r="O18" a="1"/>
  <c r="O18" s="1"/>
  <c r="O19" a="1"/>
  <c r="O19" s="1"/>
  <c r="O20" a="1"/>
  <c r="O20" s="1"/>
  <c r="O21" a="1"/>
  <c r="O21" s="1"/>
  <c r="O22" a="1"/>
  <c r="O22" s="1"/>
  <c r="O23" a="1"/>
  <c r="O23" s="1"/>
  <c r="O24" a="1"/>
  <c r="O24" s="1"/>
  <c r="O25" a="1"/>
  <c r="O25" s="1"/>
  <c r="O26" a="1"/>
  <c r="O26" s="1"/>
  <c r="O27" a="1"/>
  <c r="O27" s="1"/>
  <c r="O28" a="1"/>
  <c r="O28" s="1"/>
  <c r="O29" a="1"/>
  <c r="O29" s="1"/>
  <c r="O30" a="1"/>
  <c r="O30" s="1"/>
  <c r="O31" a="1"/>
  <c r="O31" s="1"/>
  <c r="O32" a="1"/>
  <c r="O32" s="1"/>
  <c r="O33" a="1"/>
  <c r="O33" s="1"/>
  <c r="O34" a="1"/>
  <c r="O34" s="1"/>
  <c r="O35" a="1"/>
  <c r="O35" s="1"/>
  <c r="O36" a="1"/>
  <c r="O36" s="1"/>
  <c r="O37" a="1"/>
  <c r="O37" s="1"/>
  <c r="O38" a="1"/>
  <c r="O38" s="1"/>
  <c r="O39" a="1"/>
  <c r="O39" s="1"/>
  <c r="O40" a="1"/>
  <c r="O40" s="1"/>
  <c r="O41" a="1"/>
  <c r="O41" s="1"/>
  <c r="O42" a="1"/>
  <c r="O42" s="1"/>
  <c r="O43" a="1"/>
  <c r="O43" s="1"/>
  <c r="O44" a="1"/>
  <c r="O44" s="1"/>
  <c r="O45" a="1"/>
  <c r="O45" s="1"/>
  <c r="O46" a="1"/>
  <c r="O46" s="1"/>
  <c r="O47" a="1"/>
  <c r="O47" s="1"/>
  <c r="O48" a="1"/>
  <c r="O48" s="1"/>
  <c r="O49" a="1"/>
  <c r="O49" s="1"/>
  <c r="O50" a="1"/>
  <c r="O50" s="1"/>
  <c r="O51" a="1"/>
  <c r="O51" s="1"/>
  <c r="O52" a="1"/>
  <c r="O52" s="1"/>
  <c r="O53" a="1"/>
  <c r="O53" s="1"/>
  <c r="O54" a="1"/>
  <c r="O54" s="1"/>
  <c r="O55" a="1"/>
  <c r="O55" s="1"/>
  <c r="O56" a="1"/>
  <c r="O56" s="1"/>
  <c r="O57" a="1"/>
  <c r="O57" s="1"/>
  <c r="O58" a="1"/>
  <c r="O58" s="1"/>
  <c r="O59" a="1"/>
  <c r="O59" s="1"/>
  <c r="O60" a="1"/>
  <c r="O60" s="1"/>
  <c r="O61" a="1"/>
  <c r="O61" s="1"/>
  <c r="O62" a="1"/>
  <c r="O62" s="1"/>
  <c r="O63" a="1"/>
  <c r="O63" s="1"/>
  <c r="O64" a="1"/>
  <c r="O64" s="1"/>
  <c r="O65" a="1"/>
  <c r="O65" s="1"/>
  <c r="O66" a="1"/>
  <c r="O66" s="1"/>
  <c r="O67" a="1"/>
  <c r="O67" s="1"/>
  <c r="O68" a="1"/>
  <c r="O68" s="1"/>
  <c r="O69" a="1"/>
  <c r="O69" s="1"/>
  <c r="O70" a="1"/>
  <c r="O70" s="1"/>
  <c r="O71" a="1"/>
  <c r="O71" s="1"/>
  <c r="O72" a="1"/>
  <c r="O72" s="1"/>
  <c r="O73" a="1"/>
  <c r="O73" s="1"/>
  <c r="O74" a="1"/>
  <c r="O74" s="1"/>
  <c r="O75" a="1"/>
  <c r="O75" s="1"/>
  <c r="O76" a="1"/>
  <c r="O76" s="1"/>
  <c r="O77" a="1"/>
  <c r="O77" s="1"/>
  <c r="O78" a="1"/>
  <c r="O78" s="1"/>
  <c r="O79" a="1"/>
  <c r="O79" s="1"/>
  <c r="O80" a="1"/>
  <c r="O80" s="1"/>
  <c r="O81" a="1"/>
  <c r="O81" s="1"/>
  <c r="O82" a="1"/>
  <c r="O82" s="1"/>
  <c r="O83" a="1"/>
  <c r="O83" s="1"/>
  <c r="O84" a="1"/>
  <c r="O84" s="1"/>
  <c r="O85" a="1"/>
  <c r="O85" s="1"/>
  <c r="O86" a="1"/>
  <c r="O86" s="1"/>
  <c r="O87" a="1"/>
  <c r="O87" s="1"/>
  <c r="O88" a="1"/>
  <c r="O88" s="1"/>
  <c r="O89" a="1"/>
  <c r="O89" s="1"/>
  <c r="O90" a="1"/>
  <c r="O90" s="1"/>
  <c r="O91" a="1"/>
  <c r="O91" s="1"/>
  <c r="O92" a="1"/>
  <c r="O92" s="1"/>
  <c r="O93" a="1"/>
  <c r="O93" s="1"/>
  <c r="O94" a="1"/>
  <c r="O94" s="1"/>
  <c r="O95" a="1"/>
  <c r="O95" s="1"/>
  <c r="O96" a="1"/>
  <c r="O96" s="1"/>
  <c r="O97" a="1"/>
  <c r="O97" s="1"/>
  <c r="O98" a="1"/>
  <c r="O98" s="1"/>
  <c r="O99" a="1"/>
  <c r="O99" s="1"/>
  <c r="O100" a="1"/>
  <c r="O100" s="1"/>
  <c r="O101" a="1"/>
  <c r="O101" s="1"/>
  <c r="O102" a="1"/>
  <c r="O102" s="1"/>
  <c r="O103" a="1"/>
  <c r="O103" s="1"/>
  <c r="O104" a="1"/>
  <c r="O104" s="1"/>
  <c r="O105" a="1"/>
  <c r="O105" s="1"/>
  <c r="O106" a="1"/>
  <c r="O106" s="1"/>
  <c r="O107" a="1"/>
  <c r="O107" s="1"/>
  <c r="O108" a="1"/>
  <c r="O108" s="1"/>
  <c r="O109" a="1"/>
  <c r="O109" s="1"/>
  <c r="O110" a="1"/>
  <c r="O110" s="1"/>
  <c r="O111" a="1"/>
  <c r="O111" s="1"/>
  <c r="O112" a="1"/>
  <c r="O112" s="1"/>
  <c r="O113" a="1"/>
  <c r="O113" s="1"/>
  <c r="O114" a="1"/>
  <c r="O114" s="1"/>
  <c r="O115" a="1"/>
  <c r="O115" s="1"/>
  <c r="O116" a="1"/>
  <c r="O116" s="1"/>
  <c r="O117" a="1"/>
  <c r="O117" s="1"/>
  <c r="O118" a="1"/>
  <c r="O118" s="1"/>
  <c r="O119" a="1"/>
  <c r="O119" s="1"/>
  <c r="O120" a="1"/>
  <c r="O120" s="1"/>
  <c r="O121" a="1"/>
  <c r="O121" s="1"/>
  <c r="O122" a="1"/>
  <c r="O122" s="1"/>
  <c r="O123" a="1"/>
  <c r="O123" s="1"/>
  <c r="O124" a="1"/>
  <c r="O124" s="1"/>
  <c r="O125" a="1"/>
  <c r="O125" s="1"/>
  <c r="O126" a="1"/>
  <c r="O126" s="1"/>
  <c r="O127" a="1"/>
  <c r="O127" s="1"/>
  <c r="O128" a="1"/>
  <c r="O128" s="1"/>
  <c r="O129" a="1"/>
  <c r="O129" s="1"/>
  <c r="O130" a="1"/>
  <c r="O130" s="1"/>
  <c r="O131" a="1"/>
  <c r="O131" s="1"/>
  <c r="O132" a="1"/>
  <c r="O132" s="1"/>
  <c r="O133" a="1"/>
  <c r="O133" s="1"/>
  <c r="O134" a="1"/>
  <c r="O134" s="1"/>
  <c r="O135" a="1"/>
  <c r="O135" s="1"/>
  <c r="O136" a="1"/>
  <c r="O136" s="1"/>
  <c r="O137" a="1"/>
  <c r="O137" s="1"/>
  <c r="O138" a="1"/>
  <c r="O138" s="1"/>
  <c r="O139" a="1"/>
  <c r="O139" s="1"/>
  <c r="O140" a="1"/>
  <c r="O140" s="1"/>
  <c r="O141" a="1"/>
  <c r="O141" s="1"/>
  <c r="O142" a="1"/>
  <c r="O142" s="1"/>
  <c r="O143" a="1"/>
  <c r="O143" s="1"/>
  <c r="O144" a="1"/>
  <c r="O144" s="1"/>
  <c r="O145" a="1"/>
  <c r="O145" s="1"/>
  <c r="O146" a="1"/>
  <c r="O146" s="1"/>
  <c r="O147" a="1"/>
  <c r="O147" s="1"/>
  <c r="O148" a="1"/>
  <c r="O148" s="1"/>
  <c r="O149" a="1"/>
  <c r="O149" s="1"/>
  <c r="O150" a="1"/>
  <c r="O150" s="1"/>
  <c r="O151" a="1"/>
  <c r="O151" s="1"/>
  <c r="O152" a="1"/>
  <c r="O152" s="1"/>
  <c r="O153" a="1"/>
  <c r="O153" s="1"/>
  <c r="O154" a="1"/>
  <c r="O154" s="1"/>
  <c r="O155" a="1"/>
  <c r="O155" s="1"/>
  <c r="O156" a="1"/>
  <c r="O156" s="1"/>
  <c r="O157" a="1"/>
  <c r="O157" s="1"/>
  <c r="O158" a="1"/>
  <c r="O158" s="1"/>
  <c r="O159" a="1"/>
  <c r="O159" s="1"/>
  <c r="O160" a="1"/>
  <c r="O160" s="1"/>
  <c r="O161" a="1"/>
  <c r="O161" s="1"/>
  <c r="O162" a="1"/>
  <c r="O162" s="1"/>
  <c r="O163" a="1"/>
  <c r="O163" s="1"/>
  <c r="O164" a="1"/>
  <c r="O164" s="1"/>
  <c r="O165" a="1"/>
  <c r="O165" s="1"/>
  <c r="O166" a="1"/>
  <c r="O166" s="1"/>
  <c r="O167" a="1"/>
  <c r="O167" s="1"/>
  <c r="O168" a="1"/>
  <c r="O168" s="1"/>
  <c r="O169" a="1"/>
  <c r="O169" s="1"/>
  <c r="O170" a="1"/>
  <c r="O170" s="1"/>
  <c r="O171" a="1"/>
  <c r="O171" s="1"/>
  <c r="O172" a="1"/>
  <c r="O172" s="1"/>
  <c r="O173" a="1"/>
  <c r="O173" s="1"/>
  <c r="O174" a="1"/>
  <c r="O174" s="1"/>
  <c r="O175" a="1"/>
  <c r="O175" s="1"/>
  <c r="O176" a="1"/>
  <c r="O176" s="1"/>
  <c r="O177" a="1"/>
  <c r="O177" s="1"/>
  <c r="O178" a="1"/>
  <c r="O178" s="1"/>
  <c r="O179" a="1"/>
  <c r="O179" s="1"/>
  <c r="O180" a="1"/>
  <c r="O180" s="1"/>
  <c r="O181" a="1"/>
  <c r="O181" s="1"/>
  <c r="O182" a="1"/>
  <c r="O182" s="1"/>
  <c r="O183" a="1"/>
  <c r="O183" s="1"/>
  <c r="O184" a="1"/>
  <c r="O184" s="1"/>
  <c r="O185" a="1"/>
  <c r="O185" s="1"/>
  <c r="O186" a="1"/>
  <c r="O186" s="1"/>
  <c r="O187" a="1"/>
  <c r="O187" s="1"/>
  <c r="O188" a="1"/>
  <c r="O188" s="1"/>
  <c r="O189" a="1"/>
  <c r="O189" s="1"/>
  <c r="O190" a="1"/>
  <c r="O190" s="1"/>
  <c r="O191" a="1"/>
  <c r="O191" s="1"/>
  <c r="O192" a="1"/>
  <c r="O192" s="1"/>
  <c r="O193" a="1"/>
  <c r="O193" s="1"/>
  <c r="O194" a="1"/>
  <c r="O194" s="1"/>
  <c r="O195" a="1"/>
  <c r="O195" s="1"/>
  <c r="O196" a="1"/>
  <c r="O196" s="1"/>
  <c r="O197" a="1"/>
  <c r="O197" s="1"/>
  <c r="O198" a="1"/>
  <c r="O198" s="1"/>
  <c r="O199" a="1"/>
  <c r="O199" s="1"/>
  <c r="O200" a="1"/>
  <c r="O200" s="1"/>
  <c r="O201" a="1"/>
  <c r="O201" s="1"/>
  <c r="O202" a="1"/>
  <c r="O202" s="1"/>
  <c r="FG4" l="1"/>
  <c r="FG5"/>
  <c r="FG6"/>
  <c r="FG7"/>
  <c r="FG8"/>
  <c r="FG9"/>
  <c r="FG10"/>
  <c r="FG11"/>
  <c r="FG12"/>
  <c r="FG13"/>
  <c r="FG14"/>
  <c r="FG15"/>
  <c r="FG16"/>
  <c r="FG17"/>
  <c r="FG18"/>
  <c r="FG19"/>
  <c r="FG20"/>
  <c r="FG21"/>
  <c r="FG22"/>
  <c r="FG23"/>
  <c r="FG24"/>
  <c r="FG25"/>
  <c r="FG26"/>
  <c r="FG27"/>
  <c r="FG28"/>
  <c r="FG29"/>
  <c r="FG30"/>
  <c r="FG31"/>
  <c r="FG32"/>
  <c r="FG33"/>
  <c r="FG34"/>
  <c r="FG35"/>
  <c r="FG36"/>
  <c r="FG37"/>
  <c r="FG38"/>
  <c r="FG39"/>
  <c r="FG40"/>
  <c r="FG41"/>
  <c r="FG42"/>
  <c r="FG43"/>
  <c r="FG44"/>
  <c r="FG45"/>
  <c r="FG46"/>
  <c r="FG47"/>
  <c r="FG48"/>
  <c r="FG49"/>
  <c r="FG50"/>
  <c r="FG51"/>
  <c r="FG52"/>
  <c r="FG53"/>
  <c r="FG54"/>
  <c r="FG55"/>
  <c r="FG56"/>
  <c r="FG57"/>
  <c r="FG58"/>
  <c r="FG59"/>
  <c r="FG60"/>
  <c r="FG61"/>
  <c r="FG62"/>
  <c r="FG63"/>
  <c r="FG64"/>
  <c r="FG65"/>
  <c r="FG66"/>
  <c r="FG67"/>
  <c r="FG68"/>
  <c r="FG69"/>
  <c r="FG70"/>
  <c r="FG71"/>
  <c r="FG72"/>
  <c r="FG73"/>
  <c r="FG74"/>
  <c r="FG75"/>
  <c r="FG76"/>
  <c r="FG77"/>
  <c r="FG78"/>
  <c r="FG79"/>
  <c r="FG80"/>
  <c r="FG81"/>
  <c r="FG82"/>
  <c r="FG83"/>
  <c r="FG84"/>
  <c r="FG85"/>
  <c r="FG86"/>
  <c r="FG87"/>
  <c r="FG88"/>
  <c r="FG89"/>
  <c r="FG90"/>
  <c r="FG91"/>
  <c r="FG92"/>
  <c r="FG93"/>
  <c r="FG94"/>
  <c r="FG95"/>
  <c r="FG96"/>
  <c r="FG97"/>
  <c r="FG98"/>
  <c r="FG99"/>
  <c r="FG100"/>
  <c r="FG101"/>
  <c r="FG102"/>
  <c r="FG103"/>
  <c r="FG104"/>
  <c r="FG105"/>
  <c r="FG106"/>
  <c r="FG107"/>
  <c r="FG108"/>
  <c r="FG109"/>
  <c r="FG110"/>
  <c r="FG111"/>
  <c r="FG112"/>
  <c r="FG113"/>
  <c r="FG114"/>
  <c r="FG115"/>
  <c r="FG116"/>
  <c r="FG117"/>
  <c r="FG118"/>
  <c r="FG119"/>
  <c r="FG120"/>
  <c r="FG121"/>
  <c r="FG122"/>
  <c r="FG123"/>
  <c r="FG124"/>
  <c r="FG125"/>
  <c r="FG126"/>
  <c r="FG127"/>
  <c r="FG128"/>
  <c r="FG129"/>
  <c r="FG130"/>
  <c r="FG131"/>
  <c r="FG132"/>
  <c r="FG133"/>
  <c r="FG134"/>
  <c r="FG135"/>
  <c r="FG136"/>
  <c r="FG137"/>
  <c r="FG138"/>
  <c r="FG139"/>
  <c r="FG140"/>
  <c r="FG141"/>
  <c r="FG142"/>
  <c r="FG143"/>
  <c r="FG144"/>
  <c r="FG145"/>
  <c r="FG146"/>
  <c r="FG147"/>
  <c r="FG148"/>
  <c r="FG149"/>
  <c r="FG150"/>
  <c r="FG151"/>
  <c r="FG152"/>
  <c r="FG153"/>
  <c r="FG154"/>
  <c r="FG155"/>
  <c r="FG156"/>
  <c r="FG157"/>
  <c r="FG158"/>
  <c r="FG159"/>
  <c r="FG160"/>
  <c r="FG161"/>
  <c r="FG162"/>
  <c r="FG163"/>
  <c r="FG164"/>
  <c r="FG165"/>
  <c r="FG166"/>
  <c r="FG167"/>
  <c r="FG168"/>
  <c r="FG169"/>
  <c r="FG170"/>
  <c r="FG171"/>
  <c r="FG172"/>
  <c r="FG173"/>
  <c r="FG174"/>
  <c r="FG175"/>
  <c r="FG176"/>
  <c r="FG177"/>
  <c r="FG178"/>
  <c r="FG179"/>
  <c r="FG180"/>
  <c r="FG181"/>
  <c r="FG182"/>
  <c r="FG183"/>
  <c r="FG184"/>
  <c r="FG185"/>
  <c r="FG186"/>
  <c r="FG187"/>
  <c r="FG188"/>
  <c r="FG189"/>
  <c r="FG190"/>
  <c r="FG191"/>
  <c r="FG192"/>
  <c r="FG193"/>
  <c r="FG194"/>
  <c r="FG195"/>
  <c r="FG196"/>
  <c r="FG197"/>
  <c r="FG198"/>
  <c r="FG199"/>
  <c r="FG200"/>
  <c r="FG201"/>
  <c r="FG202"/>
  <c r="FG3"/>
  <c r="FE4"/>
  <c r="FE5"/>
  <c r="FE6"/>
  <c r="FE7"/>
  <c r="FE8"/>
  <c r="FE9"/>
  <c r="FE10"/>
  <c r="FE11"/>
  <c r="FE12"/>
  <c r="FE13"/>
  <c r="FE14"/>
  <c r="FE15"/>
  <c r="FE16"/>
  <c r="FE17"/>
  <c r="FE18"/>
  <c r="FE19"/>
  <c r="FE20"/>
  <c r="FE21"/>
  <c r="FE22"/>
  <c r="FE23"/>
  <c r="FE24"/>
  <c r="FE25"/>
  <c r="FE26"/>
  <c r="FE27"/>
  <c r="FE28"/>
  <c r="FE29"/>
  <c r="FE30"/>
  <c r="FE31"/>
  <c r="FE32"/>
  <c r="FE33"/>
  <c r="FE34"/>
  <c r="FE35"/>
  <c r="FE36"/>
  <c r="FE37"/>
  <c r="FE38"/>
  <c r="FE39"/>
  <c r="FE40"/>
  <c r="FE41"/>
  <c r="FE42"/>
  <c r="FE43"/>
  <c r="FE44"/>
  <c r="FE45"/>
  <c r="FE46"/>
  <c r="FE47"/>
  <c r="FE48"/>
  <c r="FE49"/>
  <c r="FE50"/>
  <c r="FE51"/>
  <c r="FE52"/>
  <c r="FE53"/>
  <c r="FE54"/>
  <c r="FE55"/>
  <c r="FE56"/>
  <c r="FE57"/>
  <c r="FE58"/>
  <c r="FE59"/>
  <c r="FE60"/>
  <c r="FE61"/>
  <c r="FE62"/>
  <c r="FE63"/>
  <c r="FE64"/>
  <c r="FE65"/>
  <c r="FE66"/>
  <c r="FE67"/>
  <c r="FE68"/>
  <c r="FE69"/>
  <c r="FE70"/>
  <c r="FE71"/>
  <c r="FE72"/>
  <c r="FE73"/>
  <c r="FE74"/>
  <c r="FE75"/>
  <c r="FE76"/>
  <c r="FE77"/>
  <c r="FE78"/>
  <c r="FE79"/>
  <c r="FE80"/>
  <c r="FE81"/>
  <c r="FE82"/>
  <c r="FE83"/>
  <c r="FE84"/>
  <c r="FE85"/>
  <c r="FE86"/>
  <c r="FE87"/>
  <c r="FE88"/>
  <c r="FE89"/>
  <c r="FE90"/>
  <c r="FE91"/>
  <c r="FE92"/>
  <c r="FE93"/>
  <c r="FE94"/>
  <c r="FE95"/>
  <c r="FE96"/>
  <c r="FE97"/>
  <c r="FE98"/>
  <c r="FE99"/>
  <c r="FE100"/>
  <c r="FE101"/>
  <c r="FE102"/>
  <c r="FE103"/>
  <c r="FE104"/>
  <c r="FE105"/>
  <c r="FE106"/>
  <c r="FE107"/>
  <c r="FE108"/>
  <c r="FE109"/>
  <c r="FE110"/>
  <c r="FE111"/>
  <c r="FE112"/>
  <c r="FE113"/>
  <c r="FE114"/>
  <c r="FE115"/>
  <c r="FE116"/>
  <c r="FE117"/>
  <c r="FE118"/>
  <c r="FE119"/>
  <c r="FE120"/>
  <c r="FE121"/>
  <c r="FE122"/>
  <c r="FE123"/>
  <c r="FE124"/>
  <c r="FE125"/>
  <c r="FE126"/>
  <c r="FE127"/>
  <c r="FE128"/>
  <c r="FE129"/>
  <c r="FE130"/>
  <c r="FE131"/>
  <c r="FE132"/>
  <c r="FE133"/>
  <c r="FE134"/>
  <c r="FE135"/>
  <c r="FE136"/>
  <c r="FE137"/>
  <c r="FE138"/>
  <c r="FE139"/>
  <c r="FE140"/>
  <c r="FE141"/>
  <c r="FE142"/>
  <c r="FE143"/>
  <c r="FE144"/>
  <c r="FE145"/>
  <c r="FE146"/>
  <c r="FE147"/>
  <c r="FE148"/>
  <c r="FE149"/>
  <c r="FE150"/>
  <c r="FE151"/>
  <c r="FE152"/>
  <c r="FE153"/>
  <c r="FE154"/>
  <c r="FE155"/>
  <c r="FE156"/>
  <c r="FE157"/>
  <c r="FE158"/>
  <c r="FE159"/>
  <c r="FE160"/>
  <c r="FE161"/>
  <c r="FE162"/>
  <c r="FE163"/>
  <c r="FE164"/>
  <c r="FE165"/>
  <c r="FE166"/>
  <c r="FE167"/>
  <c r="FE168"/>
  <c r="FE169"/>
  <c r="FE170"/>
  <c r="FE171"/>
  <c r="FE172"/>
  <c r="FE173"/>
  <c r="FE174"/>
  <c r="FE175"/>
  <c r="FE176"/>
  <c r="FE177"/>
  <c r="FE178"/>
  <c r="FE179"/>
  <c r="FE180"/>
  <c r="FE181"/>
  <c r="FE182"/>
  <c r="FE183"/>
  <c r="FE184"/>
  <c r="FE185"/>
  <c r="FE186"/>
  <c r="FE187"/>
  <c r="FE188"/>
  <c r="FE189"/>
  <c r="FE190"/>
  <c r="FE191"/>
  <c r="FE192"/>
  <c r="FE193"/>
  <c r="FE194"/>
  <c r="FE195"/>
  <c r="FE196"/>
  <c r="FE197"/>
  <c r="FE198"/>
  <c r="FE199"/>
  <c r="FE200"/>
  <c r="FE201"/>
  <c r="FE202"/>
  <c r="FF4"/>
  <c r="FF5"/>
  <c r="FF6"/>
  <c r="FF7"/>
  <c r="FF8"/>
  <c r="FF9"/>
  <c r="FF10"/>
  <c r="FF11"/>
  <c r="FF12"/>
  <c r="FF13"/>
  <c r="FF14"/>
  <c r="FF15"/>
  <c r="FF16"/>
  <c r="FF17"/>
  <c r="FF18"/>
  <c r="FF19"/>
  <c r="FF20"/>
  <c r="FF21"/>
  <c r="FF22"/>
  <c r="FF23"/>
  <c r="FF24"/>
  <c r="FF25"/>
  <c r="FF26"/>
  <c r="FF27"/>
  <c r="FF28"/>
  <c r="FF29"/>
  <c r="FF30"/>
  <c r="FF31"/>
  <c r="FF32"/>
  <c r="FF33"/>
  <c r="FF34"/>
  <c r="FF35"/>
  <c r="FF36"/>
  <c r="FF37"/>
  <c r="FF38"/>
  <c r="FF39"/>
  <c r="FF40"/>
  <c r="FF41"/>
  <c r="FF42"/>
  <c r="FF43"/>
  <c r="FF44"/>
  <c r="FF45"/>
  <c r="FF46"/>
  <c r="FF47"/>
  <c r="FF48"/>
  <c r="FF49"/>
  <c r="FF50"/>
  <c r="FF51"/>
  <c r="FF52"/>
  <c r="FF53"/>
  <c r="FF54"/>
  <c r="FF55"/>
  <c r="FF56"/>
  <c r="FF57"/>
  <c r="FF58"/>
  <c r="FF59"/>
  <c r="FF60"/>
  <c r="FF61"/>
  <c r="FF62"/>
  <c r="FF63"/>
  <c r="FF64"/>
  <c r="FF65"/>
  <c r="FF66"/>
  <c r="FF67"/>
  <c r="FF68"/>
  <c r="FF69"/>
  <c r="FF70"/>
  <c r="FF71"/>
  <c r="FF72"/>
  <c r="FF73"/>
  <c r="FF74"/>
  <c r="FF75"/>
  <c r="FF76"/>
  <c r="FF77"/>
  <c r="FF78"/>
  <c r="FF79"/>
  <c r="FF80"/>
  <c r="FF81"/>
  <c r="FF82"/>
  <c r="FF83"/>
  <c r="FF84"/>
  <c r="FF85"/>
  <c r="FF86"/>
  <c r="FF87"/>
  <c r="FF88"/>
  <c r="FF89"/>
  <c r="FF90"/>
  <c r="FF91"/>
  <c r="FF92"/>
  <c r="FF93"/>
  <c r="FF94"/>
  <c r="FF95"/>
  <c r="FF96"/>
  <c r="FF97"/>
  <c r="FF98"/>
  <c r="FF99"/>
  <c r="FF100"/>
  <c r="FF101"/>
  <c r="FF102"/>
  <c r="FF103"/>
  <c r="FF104"/>
  <c r="FF105"/>
  <c r="FF106"/>
  <c r="FF107"/>
  <c r="FF108"/>
  <c r="FF109"/>
  <c r="FF110"/>
  <c r="FF111"/>
  <c r="FF112"/>
  <c r="FF113"/>
  <c r="FF114"/>
  <c r="FF115"/>
  <c r="FF116"/>
  <c r="FF117"/>
  <c r="FF118"/>
  <c r="FF119"/>
  <c r="FF120"/>
  <c r="FF121"/>
  <c r="FF122"/>
  <c r="FF123"/>
  <c r="FF124"/>
  <c r="FF125"/>
  <c r="FF126"/>
  <c r="FF127"/>
  <c r="FF128"/>
  <c r="FF129"/>
  <c r="FF130"/>
  <c r="FF131"/>
  <c r="FF132"/>
  <c r="FF133"/>
  <c r="FF134"/>
  <c r="FF135"/>
  <c r="FF136"/>
  <c r="FF137"/>
  <c r="FF138"/>
  <c r="FF139"/>
  <c r="FF140"/>
  <c r="FF141"/>
  <c r="FF142"/>
  <c r="FF143"/>
  <c r="FF144"/>
  <c r="FF145"/>
  <c r="FF146"/>
  <c r="FF147"/>
  <c r="FF148"/>
  <c r="FF149"/>
  <c r="FF150"/>
  <c r="FF151"/>
  <c r="FF152"/>
  <c r="FF153"/>
  <c r="FF154"/>
  <c r="FF155"/>
  <c r="FF156"/>
  <c r="FF157"/>
  <c r="FF158"/>
  <c r="FF159"/>
  <c r="FF160"/>
  <c r="FF161"/>
  <c r="FF162"/>
  <c r="FF163"/>
  <c r="FF164"/>
  <c r="FF165"/>
  <c r="FF166"/>
  <c r="FF167"/>
  <c r="FF168"/>
  <c r="FF169"/>
  <c r="FF170"/>
  <c r="FF171"/>
  <c r="FF172"/>
  <c r="FF173"/>
  <c r="FF174"/>
  <c r="FF175"/>
  <c r="FF176"/>
  <c r="FF177"/>
  <c r="FF178"/>
  <c r="FF179"/>
  <c r="FF180"/>
  <c r="FF181"/>
  <c r="FF182"/>
  <c r="FF183"/>
  <c r="FF184"/>
  <c r="FF185"/>
  <c r="FF186"/>
  <c r="FF187"/>
  <c r="FF188"/>
  <c r="FF189"/>
  <c r="FF190"/>
  <c r="FF191"/>
  <c r="FF192"/>
  <c r="FF193"/>
  <c r="FF194"/>
  <c r="FF195"/>
  <c r="FF196"/>
  <c r="FF197"/>
  <c r="FF198"/>
  <c r="FF199"/>
  <c r="FF200"/>
  <c r="FF201"/>
  <c r="FF202"/>
  <c r="FF3"/>
  <c r="FE3"/>
  <c r="FC4"/>
  <c r="FC5"/>
  <c r="FC6"/>
  <c r="FC7"/>
  <c r="FC8"/>
  <c r="FC9"/>
  <c r="FC10"/>
  <c r="FC11"/>
  <c r="FC12"/>
  <c r="FC13"/>
  <c r="FC14"/>
  <c r="FC15"/>
  <c r="FC16"/>
  <c r="FC17"/>
  <c r="FC18"/>
  <c r="FC19"/>
  <c r="FC20"/>
  <c r="FC21"/>
  <c r="FC22"/>
  <c r="FC23"/>
  <c r="FC24"/>
  <c r="FC25"/>
  <c r="FC26"/>
  <c r="FC27"/>
  <c r="FC28"/>
  <c r="FC29"/>
  <c r="FC30"/>
  <c r="FC31"/>
  <c r="FC32"/>
  <c r="FC33"/>
  <c r="FC34"/>
  <c r="FC35"/>
  <c r="FC36"/>
  <c r="FC37"/>
  <c r="FC38"/>
  <c r="FC39"/>
  <c r="FC40"/>
  <c r="FC41"/>
  <c r="FC42"/>
  <c r="FC43"/>
  <c r="FC44"/>
  <c r="FC45"/>
  <c r="FC46"/>
  <c r="FC47"/>
  <c r="FC48"/>
  <c r="FC49"/>
  <c r="FC50"/>
  <c r="FC51"/>
  <c r="FC52"/>
  <c r="FC53"/>
  <c r="FC54"/>
  <c r="FC55"/>
  <c r="FC56"/>
  <c r="FC57"/>
  <c r="FC58"/>
  <c r="FC59"/>
  <c r="FC60"/>
  <c r="FC61"/>
  <c r="FC62"/>
  <c r="FC63"/>
  <c r="FC64"/>
  <c r="FC65"/>
  <c r="FC66"/>
  <c r="FC67"/>
  <c r="FC68"/>
  <c r="FC69"/>
  <c r="FC70"/>
  <c r="FC71"/>
  <c r="FC72"/>
  <c r="FC73"/>
  <c r="FC74"/>
  <c r="FC75"/>
  <c r="FC76"/>
  <c r="FC77"/>
  <c r="FC78"/>
  <c r="FC79"/>
  <c r="FC80"/>
  <c r="FC81"/>
  <c r="FC82"/>
  <c r="FC83"/>
  <c r="FC84"/>
  <c r="FC85"/>
  <c r="FC86"/>
  <c r="FC87"/>
  <c r="FC88"/>
  <c r="FC89"/>
  <c r="FC90"/>
  <c r="FC91"/>
  <c r="FC92"/>
  <c r="FC93"/>
  <c r="FC94"/>
  <c r="FC95"/>
  <c r="FC96"/>
  <c r="FC97"/>
  <c r="FC98"/>
  <c r="FC99"/>
  <c r="FC100"/>
  <c r="FC101"/>
  <c r="FC102"/>
  <c r="FC103"/>
  <c r="FC104"/>
  <c r="FC105"/>
  <c r="FC106"/>
  <c r="FC107"/>
  <c r="FC108"/>
  <c r="FC109"/>
  <c r="FC110"/>
  <c r="FC111"/>
  <c r="FC112"/>
  <c r="FC113"/>
  <c r="FC114"/>
  <c r="FC115"/>
  <c r="FC116"/>
  <c r="FC117"/>
  <c r="FC118"/>
  <c r="FC119"/>
  <c r="FC120"/>
  <c r="FC121"/>
  <c r="FC122"/>
  <c r="FC123"/>
  <c r="FC124"/>
  <c r="FC125"/>
  <c r="FC126"/>
  <c r="FC127"/>
  <c r="FC128"/>
  <c r="FC129"/>
  <c r="FC130"/>
  <c r="FC131"/>
  <c r="FC132"/>
  <c r="FC133"/>
  <c r="FC134"/>
  <c r="FC135"/>
  <c r="FC136"/>
  <c r="FC137"/>
  <c r="FC138"/>
  <c r="FC139"/>
  <c r="FC140"/>
  <c r="FC141"/>
  <c r="FC142"/>
  <c r="FC143"/>
  <c r="FC144"/>
  <c r="FC145"/>
  <c r="FC146"/>
  <c r="FC147"/>
  <c r="FC148"/>
  <c r="FC149"/>
  <c r="FC150"/>
  <c r="FC151"/>
  <c r="FC152"/>
  <c r="FC153"/>
  <c r="FC154"/>
  <c r="FC155"/>
  <c r="FC156"/>
  <c r="FC157"/>
  <c r="FC158"/>
  <c r="FC159"/>
  <c r="FC160"/>
  <c r="FC161"/>
  <c r="FC162"/>
  <c r="FC163"/>
  <c r="FC164"/>
  <c r="FC165"/>
  <c r="FC166"/>
  <c r="FC167"/>
  <c r="FC168"/>
  <c r="FC169"/>
  <c r="FC170"/>
  <c r="FC171"/>
  <c r="FC172"/>
  <c r="FC173"/>
  <c r="FC174"/>
  <c r="FC175"/>
  <c r="FC176"/>
  <c r="FC177"/>
  <c r="FC178"/>
  <c r="FC179"/>
  <c r="FC180"/>
  <c r="FC181"/>
  <c r="FC182"/>
  <c r="FC183"/>
  <c r="FC184"/>
  <c r="FC185"/>
  <c r="FC186"/>
  <c r="FC187"/>
  <c r="FC188"/>
  <c r="FC189"/>
  <c r="FC190"/>
  <c r="FC191"/>
  <c r="FC192"/>
  <c r="FC193"/>
  <c r="FC194"/>
  <c r="FC195"/>
  <c r="FC196"/>
  <c r="FC197"/>
  <c r="FC198"/>
  <c r="FC199"/>
  <c r="FC200"/>
  <c r="FC201"/>
  <c r="FC202"/>
  <c r="FD4"/>
  <c r="FD5"/>
  <c r="FD6"/>
  <c r="FD7"/>
  <c r="FD8"/>
  <c r="FD9"/>
  <c r="FD10"/>
  <c r="FD11"/>
  <c r="FD12"/>
  <c r="FD13"/>
  <c r="FD14"/>
  <c r="FD15"/>
  <c r="FD16"/>
  <c r="FD17"/>
  <c r="FD18"/>
  <c r="FD19"/>
  <c r="FD20"/>
  <c r="FD21"/>
  <c r="FD22"/>
  <c r="FD23"/>
  <c r="FD24"/>
  <c r="FD25"/>
  <c r="FD26"/>
  <c r="FD27"/>
  <c r="FD28"/>
  <c r="FD29"/>
  <c r="FD30"/>
  <c r="FD31"/>
  <c r="FD32"/>
  <c r="FD33"/>
  <c r="FD34"/>
  <c r="FD35"/>
  <c r="FD36"/>
  <c r="FD37"/>
  <c r="FD38"/>
  <c r="FD39"/>
  <c r="FD40"/>
  <c r="FD41"/>
  <c r="FD42"/>
  <c r="FD43"/>
  <c r="FD44"/>
  <c r="FD45"/>
  <c r="FD46"/>
  <c r="FD47"/>
  <c r="FD48"/>
  <c r="FD49"/>
  <c r="FD50"/>
  <c r="FD51"/>
  <c r="FD52"/>
  <c r="FD53"/>
  <c r="FD54"/>
  <c r="FD55"/>
  <c r="FD56"/>
  <c r="FD57"/>
  <c r="FD58"/>
  <c r="FD59"/>
  <c r="FD60"/>
  <c r="FD61"/>
  <c r="FD62"/>
  <c r="FD63"/>
  <c r="FD64"/>
  <c r="FD65"/>
  <c r="FD66"/>
  <c r="FD67"/>
  <c r="FD68"/>
  <c r="FD69"/>
  <c r="FD70"/>
  <c r="FD71"/>
  <c r="FD72"/>
  <c r="FD73"/>
  <c r="FD74"/>
  <c r="FD75"/>
  <c r="FD76"/>
  <c r="FD77"/>
  <c r="FD78"/>
  <c r="FD79"/>
  <c r="FD80"/>
  <c r="FD81"/>
  <c r="FD82"/>
  <c r="FD83"/>
  <c r="FD84"/>
  <c r="FD85"/>
  <c r="FD86"/>
  <c r="FD87"/>
  <c r="FD88"/>
  <c r="FD89"/>
  <c r="FD90"/>
  <c r="FD91"/>
  <c r="FD92"/>
  <c r="FD93"/>
  <c r="FD94"/>
  <c r="FD95"/>
  <c r="FD96"/>
  <c r="FD97"/>
  <c r="FD98"/>
  <c r="FD99"/>
  <c r="FD100"/>
  <c r="FD101"/>
  <c r="FD102"/>
  <c r="FD103"/>
  <c r="FD104"/>
  <c r="FD105"/>
  <c r="FD106"/>
  <c r="FD107"/>
  <c r="FD108"/>
  <c r="FD109"/>
  <c r="FD110"/>
  <c r="FD111"/>
  <c r="FD112"/>
  <c r="FD113"/>
  <c r="FD114"/>
  <c r="FD115"/>
  <c r="FD116"/>
  <c r="FD117"/>
  <c r="FD118"/>
  <c r="FD119"/>
  <c r="FD120"/>
  <c r="FD121"/>
  <c r="FD122"/>
  <c r="FD123"/>
  <c r="FD124"/>
  <c r="FD125"/>
  <c r="FD126"/>
  <c r="FD127"/>
  <c r="FD128"/>
  <c r="FD129"/>
  <c r="FD130"/>
  <c r="FD131"/>
  <c r="FD132"/>
  <c r="FD133"/>
  <c r="FD134"/>
  <c r="FD135"/>
  <c r="FD136"/>
  <c r="FD137"/>
  <c r="FD138"/>
  <c r="FD139"/>
  <c r="FD140"/>
  <c r="FD141"/>
  <c r="FD142"/>
  <c r="FD143"/>
  <c r="FD144"/>
  <c r="FD145"/>
  <c r="FD146"/>
  <c r="FD147"/>
  <c r="FD148"/>
  <c r="FD149"/>
  <c r="FD150"/>
  <c r="FD151"/>
  <c r="FD152"/>
  <c r="FD153"/>
  <c r="FD154"/>
  <c r="FD155"/>
  <c r="FD156"/>
  <c r="FD157"/>
  <c r="FD158"/>
  <c r="FD159"/>
  <c r="FD160"/>
  <c r="FD161"/>
  <c r="FD162"/>
  <c r="FD163"/>
  <c r="FD164"/>
  <c r="FD165"/>
  <c r="FD166"/>
  <c r="FD167"/>
  <c r="FD168"/>
  <c r="FD169"/>
  <c r="FD170"/>
  <c r="FD171"/>
  <c r="FD172"/>
  <c r="FD173"/>
  <c r="FD174"/>
  <c r="FD175"/>
  <c r="FD176"/>
  <c r="FD177"/>
  <c r="FD178"/>
  <c r="FD179"/>
  <c r="FD180"/>
  <c r="FD181"/>
  <c r="FD182"/>
  <c r="FD183"/>
  <c r="FD184"/>
  <c r="FD185"/>
  <c r="FD186"/>
  <c r="FD187"/>
  <c r="FD188"/>
  <c r="FD189"/>
  <c r="FD190"/>
  <c r="FD191"/>
  <c r="FD192"/>
  <c r="FD193"/>
  <c r="FD194"/>
  <c r="FD195"/>
  <c r="FD196"/>
  <c r="FD197"/>
  <c r="FD198"/>
  <c r="FD199"/>
  <c r="FD200"/>
  <c r="FD201"/>
  <c r="FD202"/>
  <c r="FD3"/>
  <c r="FC3"/>
  <c r="FB4"/>
  <c r="FB5"/>
  <c r="FB6"/>
  <c r="FB7"/>
  <c r="FB8"/>
  <c r="FB9"/>
  <c r="FB10"/>
  <c r="FB11"/>
  <c r="FB12"/>
  <c r="FB13"/>
  <c r="FB14"/>
  <c r="FB15"/>
  <c r="FB16"/>
  <c r="FB17"/>
  <c r="FB18"/>
  <c r="FB19"/>
  <c r="FB20"/>
  <c r="FB21"/>
  <c r="FB22"/>
  <c r="FB23"/>
  <c r="FB24"/>
  <c r="FB25"/>
  <c r="FB26"/>
  <c r="FB27"/>
  <c r="FB28"/>
  <c r="FB29"/>
  <c r="FB30"/>
  <c r="FB31"/>
  <c r="FB32"/>
  <c r="FB33"/>
  <c r="FB34"/>
  <c r="FB35"/>
  <c r="FB36"/>
  <c r="FB37"/>
  <c r="FB38"/>
  <c r="FB39"/>
  <c r="FB40"/>
  <c r="FB41"/>
  <c r="FB42"/>
  <c r="FB43"/>
  <c r="FB44"/>
  <c r="FB45"/>
  <c r="FB46"/>
  <c r="FB47"/>
  <c r="FB48"/>
  <c r="FB49"/>
  <c r="FB50"/>
  <c r="FB51"/>
  <c r="FB52"/>
  <c r="FB53"/>
  <c r="FB54"/>
  <c r="FB55"/>
  <c r="FB56"/>
  <c r="FB57"/>
  <c r="FB58"/>
  <c r="FB59"/>
  <c r="FB60"/>
  <c r="FB61"/>
  <c r="FB62"/>
  <c r="FB63"/>
  <c r="FB64"/>
  <c r="FB65"/>
  <c r="FB66"/>
  <c r="FB67"/>
  <c r="FB68"/>
  <c r="FB69"/>
  <c r="FB70"/>
  <c r="FB71"/>
  <c r="FB72"/>
  <c r="FB73"/>
  <c r="FB74"/>
  <c r="FB75"/>
  <c r="FB76"/>
  <c r="FB77"/>
  <c r="FB78"/>
  <c r="FB79"/>
  <c r="FB80"/>
  <c r="FB81"/>
  <c r="FB82"/>
  <c r="FB83"/>
  <c r="FB84"/>
  <c r="FB85"/>
  <c r="FB86"/>
  <c r="FB87"/>
  <c r="FB88"/>
  <c r="FB89"/>
  <c r="FB90"/>
  <c r="FB91"/>
  <c r="FB92"/>
  <c r="FB93"/>
  <c r="FB94"/>
  <c r="FB95"/>
  <c r="FB96"/>
  <c r="FB97"/>
  <c r="FB98"/>
  <c r="FB99"/>
  <c r="FB100"/>
  <c r="FB101"/>
  <c r="FB102"/>
  <c r="FB103"/>
  <c r="FB104"/>
  <c r="FB105"/>
  <c r="FB106"/>
  <c r="FB107"/>
  <c r="FB108"/>
  <c r="FB109"/>
  <c r="FB110"/>
  <c r="FB111"/>
  <c r="FB112"/>
  <c r="FB113"/>
  <c r="FB114"/>
  <c r="FB115"/>
  <c r="FB116"/>
  <c r="FB117"/>
  <c r="FB118"/>
  <c r="FB119"/>
  <c r="FB120"/>
  <c r="FB121"/>
  <c r="FB122"/>
  <c r="FB123"/>
  <c r="FB124"/>
  <c r="FB125"/>
  <c r="FB126"/>
  <c r="FB127"/>
  <c r="FB128"/>
  <c r="FB129"/>
  <c r="FB130"/>
  <c r="FB131"/>
  <c r="FB132"/>
  <c r="FB133"/>
  <c r="FB134"/>
  <c r="FB135"/>
  <c r="FB136"/>
  <c r="FB137"/>
  <c r="FB138"/>
  <c r="FB139"/>
  <c r="FB140"/>
  <c r="FB141"/>
  <c r="FB142"/>
  <c r="FB143"/>
  <c r="FB144"/>
  <c r="FB145"/>
  <c r="FB146"/>
  <c r="FB147"/>
  <c r="FB148"/>
  <c r="FB149"/>
  <c r="FB150"/>
  <c r="FB151"/>
  <c r="FB152"/>
  <c r="FB153"/>
  <c r="FB154"/>
  <c r="FB155"/>
  <c r="FB156"/>
  <c r="FB157"/>
  <c r="FB158"/>
  <c r="FB159"/>
  <c r="FB160"/>
  <c r="FB161"/>
  <c r="FB162"/>
  <c r="FB163"/>
  <c r="FB164"/>
  <c r="FB165"/>
  <c r="FB166"/>
  <c r="FB167"/>
  <c r="FB168"/>
  <c r="FB169"/>
  <c r="FB170"/>
  <c r="FB171"/>
  <c r="FB172"/>
  <c r="FB173"/>
  <c r="FB174"/>
  <c r="FB175"/>
  <c r="FB176"/>
  <c r="FB177"/>
  <c r="FB178"/>
  <c r="FB179"/>
  <c r="FB180"/>
  <c r="FB181"/>
  <c r="FB182"/>
  <c r="FB183"/>
  <c r="FB184"/>
  <c r="FB185"/>
  <c r="FB186"/>
  <c r="FB187"/>
  <c r="FB188"/>
  <c r="FB189"/>
  <c r="FB190"/>
  <c r="FB191"/>
  <c r="FB192"/>
  <c r="FB193"/>
  <c r="FB194"/>
  <c r="FB195"/>
  <c r="FB196"/>
  <c r="FB197"/>
  <c r="FB198"/>
  <c r="FB199"/>
  <c r="FB200"/>
  <c r="FB201"/>
  <c r="FB202"/>
  <c r="FB3"/>
  <c r="EZ4"/>
  <c r="EZ5"/>
  <c r="EZ6"/>
  <c r="EZ7"/>
  <c r="EZ8"/>
  <c r="EZ9"/>
  <c r="EZ10"/>
  <c r="EZ11"/>
  <c r="EZ12"/>
  <c r="EZ13"/>
  <c r="EZ14"/>
  <c r="EZ15"/>
  <c r="EZ16"/>
  <c r="EZ17"/>
  <c r="EZ18"/>
  <c r="EZ19"/>
  <c r="EZ20"/>
  <c r="EZ21"/>
  <c r="EZ22"/>
  <c r="EZ23"/>
  <c r="EZ24"/>
  <c r="EZ25"/>
  <c r="EZ26"/>
  <c r="EZ27"/>
  <c r="EZ28"/>
  <c r="EZ29"/>
  <c r="EZ30"/>
  <c r="EZ31"/>
  <c r="EZ32"/>
  <c r="EZ33"/>
  <c r="EZ34"/>
  <c r="EZ35"/>
  <c r="EZ36"/>
  <c r="EZ37"/>
  <c r="EZ38"/>
  <c r="EZ39"/>
  <c r="EZ40"/>
  <c r="EZ41"/>
  <c r="EZ42"/>
  <c r="EZ43"/>
  <c r="EZ44"/>
  <c r="EZ45"/>
  <c r="EZ46"/>
  <c r="EZ47"/>
  <c r="EZ48"/>
  <c r="EZ49"/>
  <c r="EZ50"/>
  <c r="EZ51"/>
  <c r="EZ52"/>
  <c r="EZ53"/>
  <c r="EZ54"/>
  <c r="EZ55"/>
  <c r="EZ56"/>
  <c r="EZ57"/>
  <c r="EZ58"/>
  <c r="EZ59"/>
  <c r="EZ60"/>
  <c r="EZ61"/>
  <c r="EZ62"/>
  <c r="EZ63"/>
  <c r="EZ64"/>
  <c r="EZ65"/>
  <c r="EZ66"/>
  <c r="EZ67"/>
  <c r="EZ68"/>
  <c r="EZ69"/>
  <c r="EZ70"/>
  <c r="EZ71"/>
  <c r="EZ72"/>
  <c r="EZ73"/>
  <c r="EZ74"/>
  <c r="EZ75"/>
  <c r="EZ76"/>
  <c r="EZ77"/>
  <c r="EZ78"/>
  <c r="EZ79"/>
  <c r="EZ80"/>
  <c r="EZ81"/>
  <c r="EZ82"/>
  <c r="EZ83"/>
  <c r="EZ84"/>
  <c r="EZ85"/>
  <c r="EZ86"/>
  <c r="EZ87"/>
  <c r="EZ88"/>
  <c r="EZ89"/>
  <c r="EZ90"/>
  <c r="EZ91"/>
  <c r="EZ92"/>
  <c r="EZ93"/>
  <c r="EZ94"/>
  <c r="EZ95"/>
  <c r="EZ96"/>
  <c r="EZ97"/>
  <c r="EZ98"/>
  <c r="EZ99"/>
  <c r="EZ100"/>
  <c r="EZ101"/>
  <c r="EZ102"/>
  <c r="EZ103"/>
  <c r="EZ104"/>
  <c r="EZ105"/>
  <c r="EZ106"/>
  <c r="EZ107"/>
  <c r="EZ108"/>
  <c r="EZ109"/>
  <c r="EZ110"/>
  <c r="EZ111"/>
  <c r="EZ112"/>
  <c r="EZ113"/>
  <c r="EZ114"/>
  <c r="EZ115"/>
  <c r="EZ116"/>
  <c r="EZ117"/>
  <c r="EZ118"/>
  <c r="EZ119"/>
  <c r="EZ120"/>
  <c r="EZ121"/>
  <c r="EZ122"/>
  <c r="EZ123"/>
  <c r="EZ124"/>
  <c r="EZ125"/>
  <c r="EZ126"/>
  <c r="EZ127"/>
  <c r="EZ128"/>
  <c r="EZ129"/>
  <c r="EZ130"/>
  <c r="EZ131"/>
  <c r="EZ132"/>
  <c r="EZ133"/>
  <c r="EZ134"/>
  <c r="EZ135"/>
  <c r="EZ136"/>
  <c r="EZ137"/>
  <c r="EZ138"/>
  <c r="EZ139"/>
  <c r="EZ140"/>
  <c r="EZ141"/>
  <c r="EZ142"/>
  <c r="EZ143"/>
  <c r="EZ144"/>
  <c r="EZ145"/>
  <c r="EZ146"/>
  <c r="EZ147"/>
  <c r="EZ148"/>
  <c r="EZ149"/>
  <c r="EZ150"/>
  <c r="EZ151"/>
  <c r="EZ152"/>
  <c r="EZ153"/>
  <c r="EZ154"/>
  <c r="EZ155"/>
  <c r="EZ156"/>
  <c r="EZ157"/>
  <c r="EZ158"/>
  <c r="EZ159"/>
  <c r="EZ160"/>
  <c r="EZ161"/>
  <c r="EZ162"/>
  <c r="EZ163"/>
  <c r="EZ164"/>
  <c r="EZ165"/>
  <c r="EZ166"/>
  <c r="EZ167"/>
  <c r="EZ168"/>
  <c r="EZ169"/>
  <c r="EZ170"/>
  <c r="EZ171"/>
  <c r="EZ172"/>
  <c r="EZ173"/>
  <c r="EZ174"/>
  <c r="EZ175"/>
  <c r="EZ176"/>
  <c r="EZ177"/>
  <c r="EZ178"/>
  <c r="EZ179"/>
  <c r="EZ180"/>
  <c r="EZ181"/>
  <c r="EZ182"/>
  <c r="EZ183"/>
  <c r="EZ184"/>
  <c r="EZ185"/>
  <c r="EZ186"/>
  <c r="EZ187"/>
  <c r="EZ188"/>
  <c r="EZ189"/>
  <c r="EZ190"/>
  <c r="EZ191"/>
  <c r="EZ192"/>
  <c r="EZ193"/>
  <c r="EZ194"/>
  <c r="EZ195"/>
  <c r="EZ196"/>
  <c r="EZ197"/>
  <c r="EZ198"/>
  <c r="EZ199"/>
  <c r="EZ200"/>
  <c r="EZ201"/>
  <c r="EZ202"/>
  <c r="EZ3"/>
  <c r="FA4"/>
  <c r="FA5"/>
  <c r="FA6"/>
  <c r="FA7"/>
  <c r="FA8"/>
  <c r="FA9"/>
  <c r="FA10"/>
  <c r="FA11"/>
  <c r="FA12"/>
  <c r="FA13"/>
  <c r="FA14"/>
  <c r="FA15"/>
  <c r="FA16"/>
  <c r="FA17"/>
  <c r="FA18"/>
  <c r="FA19"/>
  <c r="FA20"/>
  <c r="FA21"/>
  <c r="FA22"/>
  <c r="FA23"/>
  <c r="FA24"/>
  <c r="FA25"/>
  <c r="FA26"/>
  <c r="FA27"/>
  <c r="FA28"/>
  <c r="FA29"/>
  <c r="FA30"/>
  <c r="FA31"/>
  <c r="FA32"/>
  <c r="FA33"/>
  <c r="FA34"/>
  <c r="FA35"/>
  <c r="FA36"/>
  <c r="FA37"/>
  <c r="FA38"/>
  <c r="FA39"/>
  <c r="FA40"/>
  <c r="FA41"/>
  <c r="FA42"/>
  <c r="FA43"/>
  <c r="FA44"/>
  <c r="FA45"/>
  <c r="FA46"/>
  <c r="FA47"/>
  <c r="FA48"/>
  <c r="FA49"/>
  <c r="FA50"/>
  <c r="FA51"/>
  <c r="FA52"/>
  <c r="FA53"/>
  <c r="FA54"/>
  <c r="FA55"/>
  <c r="FA56"/>
  <c r="FA57"/>
  <c r="FA58"/>
  <c r="FA59"/>
  <c r="FA60"/>
  <c r="FA61"/>
  <c r="FA62"/>
  <c r="FA63"/>
  <c r="FA64"/>
  <c r="FA65"/>
  <c r="FA66"/>
  <c r="FA67"/>
  <c r="FA68"/>
  <c r="FA69"/>
  <c r="FA70"/>
  <c r="FA71"/>
  <c r="FA72"/>
  <c r="FA73"/>
  <c r="FA74"/>
  <c r="FA75"/>
  <c r="FA76"/>
  <c r="FA77"/>
  <c r="FA78"/>
  <c r="FA79"/>
  <c r="FA80"/>
  <c r="FA81"/>
  <c r="FA82"/>
  <c r="FA83"/>
  <c r="FA84"/>
  <c r="FA85"/>
  <c r="FA86"/>
  <c r="FA87"/>
  <c r="FA88"/>
  <c r="FA89"/>
  <c r="FA90"/>
  <c r="FA91"/>
  <c r="FA92"/>
  <c r="FA93"/>
  <c r="FA94"/>
  <c r="FA95"/>
  <c r="FA96"/>
  <c r="FA97"/>
  <c r="FA98"/>
  <c r="FA99"/>
  <c r="FA100"/>
  <c r="FA101"/>
  <c r="FA102"/>
  <c r="FA103"/>
  <c r="FA104"/>
  <c r="FA105"/>
  <c r="FA106"/>
  <c r="FA107"/>
  <c r="FA108"/>
  <c r="FA109"/>
  <c r="FA110"/>
  <c r="FA111"/>
  <c r="FA112"/>
  <c r="FA113"/>
  <c r="FA114"/>
  <c r="FA115"/>
  <c r="FA116"/>
  <c r="FA117"/>
  <c r="FA118"/>
  <c r="FA119"/>
  <c r="FA120"/>
  <c r="FA121"/>
  <c r="FA122"/>
  <c r="FA123"/>
  <c r="FA124"/>
  <c r="FA125"/>
  <c r="FA126"/>
  <c r="FA127"/>
  <c r="FA128"/>
  <c r="FA129"/>
  <c r="FA130"/>
  <c r="FA131"/>
  <c r="FA132"/>
  <c r="FA133"/>
  <c r="FA134"/>
  <c r="FA135"/>
  <c r="FA136"/>
  <c r="FA137"/>
  <c r="FA138"/>
  <c r="FA139"/>
  <c r="FA140"/>
  <c r="FA141"/>
  <c r="FA142"/>
  <c r="FA143"/>
  <c r="FA144"/>
  <c r="FA145"/>
  <c r="FA146"/>
  <c r="FA147"/>
  <c r="FA148"/>
  <c r="FA149"/>
  <c r="FA150"/>
  <c r="FA151"/>
  <c r="FA152"/>
  <c r="FA153"/>
  <c r="FA154"/>
  <c r="FA155"/>
  <c r="FA156"/>
  <c r="FA157"/>
  <c r="FA158"/>
  <c r="FA159"/>
  <c r="FA160"/>
  <c r="FA161"/>
  <c r="FA162"/>
  <c r="FA163"/>
  <c r="FA164"/>
  <c r="FA165"/>
  <c r="FA166"/>
  <c r="FA167"/>
  <c r="FA168"/>
  <c r="FA169"/>
  <c r="FA170"/>
  <c r="FA171"/>
  <c r="FA172"/>
  <c r="FA173"/>
  <c r="FA174"/>
  <c r="FA175"/>
  <c r="FA176"/>
  <c r="FA177"/>
  <c r="FA178"/>
  <c r="FA179"/>
  <c r="FA180"/>
  <c r="FA181"/>
  <c r="FA182"/>
  <c r="FA183"/>
  <c r="FA184"/>
  <c r="FA185"/>
  <c r="FA186"/>
  <c r="FA187"/>
  <c r="FA188"/>
  <c r="FA189"/>
  <c r="FA190"/>
  <c r="FA191"/>
  <c r="FA192"/>
  <c r="FA193"/>
  <c r="FA194"/>
  <c r="FA195"/>
  <c r="FA196"/>
  <c r="FA197"/>
  <c r="FA198"/>
  <c r="FA199"/>
  <c r="FA200"/>
  <c r="FA201"/>
  <c r="FA202"/>
  <c r="FA3"/>
  <c r="EY4"/>
  <c r="EY5"/>
  <c r="EY6"/>
  <c r="EY7"/>
  <c r="EY8"/>
  <c r="EY9"/>
  <c r="EY10"/>
  <c r="EY11"/>
  <c r="EY12"/>
  <c r="EY13"/>
  <c r="EY14"/>
  <c r="EY15"/>
  <c r="EY16"/>
  <c r="EY17"/>
  <c r="EY18"/>
  <c r="EY19"/>
  <c r="EY20"/>
  <c r="EY21"/>
  <c r="EY22"/>
  <c r="EY23"/>
  <c r="EY24"/>
  <c r="EY25"/>
  <c r="EY26"/>
  <c r="EY27"/>
  <c r="EY28"/>
  <c r="EY29"/>
  <c r="EY30"/>
  <c r="EY31"/>
  <c r="EY32"/>
  <c r="EY33"/>
  <c r="EY34"/>
  <c r="EY35"/>
  <c r="EY36"/>
  <c r="EY37"/>
  <c r="EY38"/>
  <c r="EY39"/>
  <c r="EY40"/>
  <c r="EY41"/>
  <c r="EY42"/>
  <c r="EY43"/>
  <c r="EY44"/>
  <c r="EY45"/>
  <c r="EY46"/>
  <c r="EY47"/>
  <c r="EY48"/>
  <c r="EY49"/>
  <c r="EY50"/>
  <c r="EY51"/>
  <c r="EY52"/>
  <c r="EY53"/>
  <c r="EY54"/>
  <c r="EY55"/>
  <c r="EY56"/>
  <c r="EY57"/>
  <c r="EY58"/>
  <c r="EY59"/>
  <c r="EY60"/>
  <c r="EY61"/>
  <c r="EY62"/>
  <c r="EY63"/>
  <c r="EY64"/>
  <c r="EY65"/>
  <c r="EY66"/>
  <c r="EY67"/>
  <c r="EY68"/>
  <c r="EY69"/>
  <c r="EY70"/>
  <c r="EY71"/>
  <c r="EY72"/>
  <c r="EY73"/>
  <c r="EY74"/>
  <c r="EY75"/>
  <c r="EY76"/>
  <c r="EY77"/>
  <c r="EY78"/>
  <c r="EY79"/>
  <c r="EY80"/>
  <c r="EY81"/>
  <c r="EY82"/>
  <c r="EY83"/>
  <c r="EY84"/>
  <c r="EY85"/>
  <c r="EY86"/>
  <c r="EY87"/>
  <c r="EY88"/>
  <c r="EY89"/>
  <c r="EY90"/>
  <c r="EY91"/>
  <c r="EY92"/>
  <c r="EY93"/>
  <c r="EY94"/>
  <c r="EY95"/>
  <c r="EY96"/>
  <c r="EY97"/>
  <c r="EY98"/>
  <c r="EY99"/>
  <c r="EY100"/>
  <c r="EY101"/>
  <c r="EY102"/>
  <c r="EY103"/>
  <c r="EY104"/>
  <c r="EY105"/>
  <c r="EY106"/>
  <c r="EY107"/>
  <c r="EY108"/>
  <c r="EY109"/>
  <c r="EY110"/>
  <c r="EY111"/>
  <c r="EY112"/>
  <c r="EY113"/>
  <c r="EY114"/>
  <c r="EY115"/>
  <c r="EY116"/>
  <c r="EY117"/>
  <c r="EY118"/>
  <c r="EY119"/>
  <c r="EY120"/>
  <c r="EY121"/>
  <c r="EY122"/>
  <c r="EY123"/>
  <c r="EY124"/>
  <c r="EY125"/>
  <c r="EY126"/>
  <c r="EY127"/>
  <c r="EY128"/>
  <c r="EY129"/>
  <c r="EY130"/>
  <c r="EY131"/>
  <c r="EY132"/>
  <c r="EY133"/>
  <c r="EY134"/>
  <c r="EY135"/>
  <c r="EY136"/>
  <c r="EY137"/>
  <c r="EY138"/>
  <c r="EY139"/>
  <c r="EY140"/>
  <c r="EY141"/>
  <c r="EY142"/>
  <c r="EY143"/>
  <c r="EY144"/>
  <c r="EY145"/>
  <c r="EY146"/>
  <c r="EY147"/>
  <c r="EY148"/>
  <c r="EY149"/>
  <c r="EY150"/>
  <c r="EY151"/>
  <c r="EY152"/>
  <c r="EY153"/>
  <c r="EY154"/>
  <c r="EY155"/>
  <c r="EY156"/>
  <c r="EY157"/>
  <c r="EY158"/>
  <c r="EY159"/>
  <c r="EY160"/>
  <c r="EY161"/>
  <c r="EY162"/>
  <c r="EY163"/>
  <c r="EY164"/>
  <c r="EY165"/>
  <c r="EY166"/>
  <c r="EY167"/>
  <c r="EY168"/>
  <c r="EY169"/>
  <c r="EY170"/>
  <c r="EY171"/>
  <c r="EY172"/>
  <c r="EY173"/>
  <c r="EY174"/>
  <c r="EY175"/>
  <c r="EY176"/>
  <c r="EY177"/>
  <c r="EY178"/>
  <c r="EY179"/>
  <c r="EY180"/>
  <c r="EY181"/>
  <c r="EY182"/>
  <c r="EY183"/>
  <c r="EY184"/>
  <c r="EY185"/>
  <c r="EY186"/>
  <c r="EY187"/>
  <c r="EY188"/>
  <c r="EY189"/>
  <c r="EY190"/>
  <c r="EY191"/>
  <c r="EY192"/>
  <c r="EY193"/>
  <c r="EY194"/>
  <c r="EY195"/>
  <c r="EY196"/>
  <c r="EY197"/>
  <c r="EY198"/>
  <c r="EY199"/>
  <c r="EY200"/>
  <c r="EY201"/>
  <c r="EY202"/>
  <c r="EY3"/>
  <c r="EX4"/>
  <c r="EX5"/>
  <c r="EX6"/>
  <c r="EX7"/>
  <c r="EX8"/>
  <c r="EX9"/>
  <c r="EX10"/>
  <c r="EX11"/>
  <c r="EX12"/>
  <c r="EX13"/>
  <c r="EX14"/>
  <c r="EX15"/>
  <c r="EX16"/>
  <c r="EX17"/>
  <c r="EX18"/>
  <c r="EX19"/>
  <c r="EX20"/>
  <c r="EX21"/>
  <c r="EX22"/>
  <c r="EX23"/>
  <c r="EX24"/>
  <c r="EX25"/>
  <c r="EX26"/>
  <c r="EX27"/>
  <c r="EX28"/>
  <c r="EX29"/>
  <c r="EX30"/>
  <c r="EX31"/>
  <c r="EX32"/>
  <c r="EX33"/>
  <c r="EX34"/>
  <c r="EX35"/>
  <c r="EX36"/>
  <c r="EX37"/>
  <c r="EX38"/>
  <c r="EX39"/>
  <c r="EX40"/>
  <c r="EX41"/>
  <c r="EX42"/>
  <c r="EX43"/>
  <c r="EX44"/>
  <c r="EX45"/>
  <c r="EX46"/>
  <c r="EX47"/>
  <c r="EX48"/>
  <c r="EX49"/>
  <c r="EX50"/>
  <c r="EX51"/>
  <c r="EX52"/>
  <c r="EX53"/>
  <c r="EX54"/>
  <c r="EX55"/>
  <c r="EX56"/>
  <c r="EX57"/>
  <c r="EX58"/>
  <c r="EX59"/>
  <c r="EX60"/>
  <c r="EX61"/>
  <c r="EX62"/>
  <c r="EX63"/>
  <c r="EX64"/>
  <c r="EX65"/>
  <c r="EX66"/>
  <c r="EX67"/>
  <c r="EX68"/>
  <c r="EX69"/>
  <c r="EX70"/>
  <c r="EX71"/>
  <c r="EX72"/>
  <c r="EX73"/>
  <c r="EX74"/>
  <c r="EX75"/>
  <c r="EX76"/>
  <c r="EX77"/>
  <c r="EX78"/>
  <c r="EX79"/>
  <c r="EX80"/>
  <c r="EX81"/>
  <c r="EX82"/>
  <c r="EX83"/>
  <c r="EX84"/>
  <c r="EX85"/>
  <c r="EX86"/>
  <c r="EX87"/>
  <c r="EX88"/>
  <c r="EX89"/>
  <c r="EX90"/>
  <c r="EX91"/>
  <c r="EX92"/>
  <c r="EX93"/>
  <c r="EX94"/>
  <c r="EX95"/>
  <c r="EX96"/>
  <c r="EX97"/>
  <c r="EX98"/>
  <c r="EX99"/>
  <c r="EX100"/>
  <c r="EX101"/>
  <c r="EX102"/>
  <c r="EX103"/>
  <c r="EX104"/>
  <c r="EX105"/>
  <c r="EX106"/>
  <c r="EX107"/>
  <c r="EX108"/>
  <c r="EX109"/>
  <c r="EX110"/>
  <c r="EX111"/>
  <c r="EX112"/>
  <c r="EX113"/>
  <c r="EX114"/>
  <c r="EX115"/>
  <c r="EX116"/>
  <c r="EX117"/>
  <c r="EX118"/>
  <c r="EX119"/>
  <c r="EX120"/>
  <c r="EX121"/>
  <c r="EX122"/>
  <c r="EX123"/>
  <c r="EX124"/>
  <c r="EX125"/>
  <c r="EX126"/>
  <c r="EX127"/>
  <c r="EX128"/>
  <c r="EX129"/>
  <c r="EX130"/>
  <c r="EX131"/>
  <c r="EX132"/>
  <c r="EX133"/>
  <c r="EX134"/>
  <c r="EX135"/>
  <c r="EX136"/>
  <c r="EX137"/>
  <c r="EX138"/>
  <c r="EX139"/>
  <c r="EX140"/>
  <c r="EX141"/>
  <c r="EX142"/>
  <c r="EX143"/>
  <c r="EX144"/>
  <c r="EX145"/>
  <c r="EX146"/>
  <c r="EX147"/>
  <c r="EX148"/>
  <c r="EX149"/>
  <c r="EX150"/>
  <c r="EX151"/>
  <c r="EX152"/>
  <c r="EX153"/>
  <c r="EX154"/>
  <c r="EX155"/>
  <c r="EX156"/>
  <c r="EX157"/>
  <c r="EX158"/>
  <c r="EX159"/>
  <c r="EX160"/>
  <c r="EX161"/>
  <c r="EX162"/>
  <c r="EX163"/>
  <c r="EX164"/>
  <c r="EX165"/>
  <c r="EX166"/>
  <c r="EX167"/>
  <c r="EX168"/>
  <c r="EX169"/>
  <c r="EX170"/>
  <c r="EX171"/>
  <c r="EX172"/>
  <c r="EX173"/>
  <c r="EX174"/>
  <c r="EX175"/>
  <c r="EX176"/>
  <c r="EX177"/>
  <c r="EX178"/>
  <c r="EX179"/>
  <c r="EX180"/>
  <c r="EX181"/>
  <c r="EX182"/>
  <c r="EX183"/>
  <c r="EX184"/>
  <c r="EX185"/>
  <c r="EX186"/>
  <c r="EX187"/>
  <c r="EX188"/>
  <c r="EX189"/>
  <c r="EX190"/>
  <c r="EX191"/>
  <c r="EX192"/>
  <c r="EX193"/>
  <c r="EX194"/>
  <c r="EX195"/>
  <c r="EX196"/>
  <c r="EX197"/>
  <c r="EX198"/>
  <c r="EX199"/>
  <c r="EX200"/>
  <c r="EX201"/>
  <c r="EX202"/>
  <c r="EX3"/>
  <c r="EW4"/>
  <c r="EW5"/>
  <c r="EW6"/>
  <c r="EW7"/>
  <c r="EW8"/>
  <c r="EW9"/>
  <c r="EW10"/>
  <c r="EW11"/>
  <c r="EW12"/>
  <c r="EW13"/>
  <c r="EW14"/>
  <c r="EW15"/>
  <c r="EW16"/>
  <c r="EW17"/>
  <c r="EW18"/>
  <c r="EW19"/>
  <c r="EW20"/>
  <c r="EW21"/>
  <c r="EW22"/>
  <c r="EW23"/>
  <c r="EW24"/>
  <c r="EW25"/>
  <c r="EW26"/>
  <c r="EW27"/>
  <c r="EW28"/>
  <c r="EW29"/>
  <c r="EW30"/>
  <c r="EW31"/>
  <c r="EW32"/>
  <c r="EW33"/>
  <c r="EW34"/>
  <c r="EW35"/>
  <c r="EW36"/>
  <c r="EW37"/>
  <c r="EW38"/>
  <c r="EW39"/>
  <c r="EW40"/>
  <c r="EW41"/>
  <c r="EW42"/>
  <c r="EW43"/>
  <c r="EW44"/>
  <c r="EW45"/>
  <c r="EW46"/>
  <c r="EW47"/>
  <c r="EW48"/>
  <c r="EW49"/>
  <c r="EW50"/>
  <c r="EW51"/>
  <c r="EW52"/>
  <c r="EW53"/>
  <c r="EW54"/>
  <c r="EW55"/>
  <c r="EW56"/>
  <c r="EW57"/>
  <c r="EW58"/>
  <c r="EW59"/>
  <c r="EW60"/>
  <c r="EW61"/>
  <c r="EW62"/>
  <c r="EW63"/>
  <c r="EW64"/>
  <c r="EW65"/>
  <c r="EW66"/>
  <c r="EW67"/>
  <c r="EW68"/>
  <c r="EW69"/>
  <c r="EW70"/>
  <c r="EW71"/>
  <c r="EW72"/>
  <c r="EW73"/>
  <c r="EW74"/>
  <c r="EW75"/>
  <c r="EW76"/>
  <c r="EW77"/>
  <c r="EW78"/>
  <c r="EW79"/>
  <c r="EW80"/>
  <c r="EW81"/>
  <c r="EW82"/>
  <c r="EW83"/>
  <c r="EW84"/>
  <c r="EW85"/>
  <c r="EW86"/>
  <c r="EW87"/>
  <c r="EW88"/>
  <c r="EW89"/>
  <c r="EW90"/>
  <c r="EW91"/>
  <c r="EW92"/>
  <c r="EW93"/>
  <c r="EW94"/>
  <c r="EW95"/>
  <c r="EW96"/>
  <c r="EW97"/>
  <c r="EW98"/>
  <c r="EW99"/>
  <c r="EW100"/>
  <c r="EW101"/>
  <c r="EW102"/>
  <c r="EW103"/>
  <c r="EW104"/>
  <c r="EW105"/>
  <c r="EW106"/>
  <c r="EW107"/>
  <c r="EW108"/>
  <c r="EW109"/>
  <c r="EW110"/>
  <c r="EW111"/>
  <c r="EW112"/>
  <c r="EW113"/>
  <c r="EW114"/>
  <c r="EW115"/>
  <c r="EW116"/>
  <c r="EW117"/>
  <c r="EW118"/>
  <c r="EW119"/>
  <c r="EW120"/>
  <c r="EW121"/>
  <c r="EW122"/>
  <c r="EW123"/>
  <c r="EW124"/>
  <c r="EW125"/>
  <c r="EW126"/>
  <c r="EW127"/>
  <c r="EW128"/>
  <c r="EW129"/>
  <c r="EW130"/>
  <c r="EW131"/>
  <c r="EW132"/>
  <c r="EW133"/>
  <c r="EW134"/>
  <c r="EW135"/>
  <c r="EW136"/>
  <c r="EW137"/>
  <c r="EW138"/>
  <c r="EW139"/>
  <c r="EW140"/>
  <c r="EW141"/>
  <c r="EW142"/>
  <c r="EW143"/>
  <c r="EW144"/>
  <c r="EW145"/>
  <c r="EW146"/>
  <c r="EW147"/>
  <c r="EW148"/>
  <c r="EW149"/>
  <c r="EW150"/>
  <c r="EW151"/>
  <c r="EW152"/>
  <c r="EW153"/>
  <c r="EW154"/>
  <c r="EW155"/>
  <c r="EW156"/>
  <c r="EW157"/>
  <c r="EW158"/>
  <c r="EW159"/>
  <c r="EW160"/>
  <c r="EW161"/>
  <c r="EW162"/>
  <c r="EW163"/>
  <c r="EW164"/>
  <c r="EW165"/>
  <c r="EW166"/>
  <c r="EW167"/>
  <c r="EW168"/>
  <c r="EW169"/>
  <c r="EW170"/>
  <c r="EW171"/>
  <c r="EW172"/>
  <c r="EW173"/>
  <c r="EW174"/>
  <c r="EW175"/>
  <c r="EW176"/>
  <c r="EW177"/>
  <c r="EW178"/>
  <c r="EW179"/>
  <c r="EW180"/>
  <c r="EW181"/>
  <c r="EW182"/>
  <c r="EW183"/>
  <c r="EW184"/>
  <c r="EW185"/>
  <c r="EW186"/>
  <c r="EW187"/>
  <c r="EW188"/>
  <c r="EW189"/>
  <c r="EW190"/>
  <c r="EW191"/>
  <c r="EW192"/>
  <c r="EW193"/>
  <c r="EW194"/>
  <c r="EW195"/>
  <c r="EW196"/>
  <c r="EW197"/>
  <c r="EW198"/>
  <c r="EW199"/>
  <c r="EW200"/>
  <c r="EW201"/>
  <c r="EW202"/>
  <c r="EW3"/>
  <c r="DY203"/>
  <c r="E62" i="2" s="1"/>
  <c r="DZ203" i="1"/>
  <c r="F62" i="2" s="1"/>
  <c r="EA203" i="1"/>
  <c r="G62" i="2" s="1"/>
  <c r="EB203" i="1"/>
  <c r="H62" i="2" s="1"/>
  <c r="EC203" i="1"/>
  <c r="I62" i="2" s="1"/>
  <c r="ED203" i="1"/>
  <c r="J62" i="2" s="1"/>
  <c r="EE203" i="1"/>
  <c r="K62" i="2" s="1"/>
  <c r="EF203" i="1"/>
  <c r="EG203"/>
  <c r="EH203"/>
  <c r="EI203"/>
  <c r="S203"/>
  <c r="E52" i="2" s="1"/>
  <c r="T203" i="1"/>
  <c r="F52" i="2" s="1"/>
  <c r="U203" i="1"/>
  <c r="G52" i="2" s="1"/>
  <c r="V203" i="1"/>
  <c r="H52" i="2" s="1"/>
  <c r="W203" i="1"/>
  <c r="I52" i="2" s="1"/>
  <c r="X203" i="1"/>
  <c r="J52" i="2" s="1"/>
  <c r="Y203" i="1"/>
  <c r="K52" i="2" s="1"/>
  <c r="Z203" i="1"/>
  <c r="AA203"/>
  <c r="AB203"/>
  <c r="AC203"/>
  <c r="AN203"/>
  <c r="AY203"/>
  <c r="BJ203"/>
  <c r="BU203"/>
  <c r="CF203"/>
  <c r="CQ203"/>
  <c r="DB203"/>
  <c r="DM203"/>
  <c r="DX203"/>
  <c r="L62" i="2" l="1"/>
  <c r="L52"/>
  <c r="FG203" i="1"/>
  <c r="F6" i="3"/>
  <c r="K6"/>
  <c r="F7"/>
  <c r="K7"/>
  <c r="F8"/>
  <c r="K8"/>
  <c r="F9"/>
  <c r="K9"/>
  <c r="F10"/>
  <c r="K10"/>
  <c r="M10"/>
  <c r="F11"/>
  <c r="L11"/>
  <c r="B18"/>
  <c r="D18"/>
  <c r="E18"/>
  <c r="F18"/>
  <c r="G18"/>
  <c r="H18"/>
  <c r="I18"/>
  <c r="J18"/>
  <c r="K18"/>
  <c r="L18"/>
  <c r="M18"/>
  <c r="B19"/>
  <c r="D19"/>
  <c r="E19"/>
  <c r="F19"/>
  <c r="G19"/>
  <c r="H19"/>
  <c r="I19"/>
  <c r="J19"/>
  <c r="K19"/>
  <c r="L19"/>
  <c r="M19"/>
  <c r="B20"/>
  <c r="D20"/>
  <c r="E20"/>
  <c r="F20"/>
  <c r="G20"/>
  <c r="H20"/>
  <c r="I20"/>
  <c r="J20"/>
  <c r="K20"/>
  <c r="L20"/>
  <c r="M20"/>
  <c r="B21"/>
  <c r="D21"/>
  <c r="E21"/>
  <c r="F21"/>
  <c r="G21"/>
  <c r="H21"/>
  <c r="I21"/>
  <c r="J21"/>
  <c r="K21"/>
  <c r="L21"/>
  <c r="M21"/>
  <c r="B22"/>
  <c r="D22"/>
  <c r="E22"/>
  <c r="F22"/>
  <c r="G22"/>
  <c r="H22"/>
  <c r="I22"/>
  <c r="J22"/>
  <c r="K22"/>
  <c r="L22"/>
  <c r="M22"/>
  <c r="B23"/>
  <c r="D23"/>
  <c r="E23"/>
  <c r="F23"/>
  <c r="G23"/>
  <c r="H23"/>
  <c r="I23"/>
  <c r="J23"/>
  <c r="K23"/>
  <c r="L23"/>
  <c r="M23"/>
  <c r="B24"/>
  <c r="D24"/>
  <c r="E24"/>
  <c r="F24"/>
  <c r="G24"/>
  <c r="H24"/>
  <c r="I24"/>
  <c r="J24"/>
  <c r="K24"/>
  <c r="L24"/>
  <c r="M24"/>
  <c r="B25"/>
  <c r="D25"/>
  <c r="E25"/>
  <c r="F25"/>
  <c r="G25"/>
  <c r="H25"/>
  <c r="I25"/>
  <c r="J25"/>
  <c r="K25"/>
  <c r="L25"/>
  <c r="M25"/>
  <c r="B26"/>
  <c r="D26"/>
  <c r="E26"/>
  <c r="F26"/>
  <c r="G26"/>
  <c r="H26"/>
  <c r="I26"/>
  <c r="J26"/>
  <c r="K26"/>
  <c r="L26"/>
  <c r="M26"/>
  <c r="B27"/>
  <c r="D27"/>
  <c r="E27"/>
  <c r="F27"/>
  <c r="G27"/>
  <c r="H27"/>
  <c r="I27"/>
  <c r="J27"/>
  <c r="K27"/>
  <c r="L27"/>
  <c r="M27"/>
  <c r="B28"/>
  <c r="D28"/>
  <c r="E28"/>
  <c r="F28"/>
  <c r="G28"/>
  <c r="H28"/>
  <c r="I28"/>
  <c r="J28"/>
  <c r="K28"/>
  <c r="L28"/>
  <c r="M28"/>
  <c r="B29"/>
  <c r="D29"/>
  <c r="E29"/>
  <c r="F29"/>
  <c r="G29"/>
  <c r="H29"/>
  <c r="I29"/>
  <c r="J29"/>
  <c r="K29"/>
  <c r="L29"/>
  <c r="M29"/>
  <c r="B30"/>
  <c r="D30"/>
  <c r="E30"/>
  <c r="F30"/>
  <c r="G30"/>
  <c r="H30"/>
  <c r="I30"/>
  <c r="J30"/>
  <c r="K30"/>
  <c r="L30"/>
  <c r="M30"/>
  <c r="B31"/>
  <c r="D31"/>
  <c r="E31"/>
  <c r="F31"/>
  <c r="G31"/>
  <c r="H31"/>
  <c r="I31"/>
  <c r="J31"/>
  <c r="K31"/>
  <c r="L31"/>
  <c r="M31"/>
  <c r="B32"/>
  <c r="D32"/>
  <c r="E32"/>
  <c r="F32"/>
  <c r="G32"/>
  <c r="H32"/>
  <c r="I32"/>
  <c r="J32"/>
  <c r="K32"/>
  <c r="L32"/>
  <c r="M32"/>
  <c r="B33"/>
  <c r="D33"/>
  <c r="E33"/>
  <c r="F33"/>
  <c r="G33"/>
  <c r="H33"/>
  <c r="I33"/>
  <c r="J33"/>
  <c r="K33"/>
  <c r="L33"/>
  <c r="M33"/>
  <c r="B34"/>
  <c r="D34"/>
  <c r="E34"/>
  <c r="F34"/>
  <c r="G34"/>
  <c r="H34"/>
  <c r="I34"/>
  <c r="J34"/>
  <c r="K34"/>
  <c r="L34"/>
  <c r="M34"/>
  <c r="B35"/>
  <c r="D35"/>
  <c r="E35"/>
  <c r="F35"/>
  <c r="G35"/>
  <c r="H35"/>
  <c r="I35"/>
  <c r="J35"/>
  <c r="K35"/>
  <c r="L35"/>
  <c r="M35"/>
  <c r="B36"/>
  <c r="D36"/>
  <c r="E36"/>
  <c r="F36"/>
  <c r="G36"/>
  <c r="H36"/>
  <c r="I36"/>
  <c r="J36"/>
  <c r="K36"/>
  <c r="L36"/>
  <c r="M36"/>
  <c r="B37"/>
  <c r="D37"/>
  <c r="E37"/>
  <c r="F37"/>
  <c r="G37"/>
  <c r="H37"/>
  <c r="I37"/>
  <c r="J37"/>
  <c r="K37"/>
  <c r="L37"/>
  <c r="M37"/>
  <c r="EV3" i="1"/>
  <c r="FJ3"/>
  <c r="FK3"/>
  <c r="EV4"/>
  <c r="FJ4"/>
  <c r="FK4"/>
  <c r="EV5"/>
  <c r="FJ5"/>
  <c r="FK5"/>
  <c r="EV6"/>
  <c r="FJ6"/>
  <c r="FK6"/>
  <c r="EV7"/>
  <c r="FJ7"/>
  <c r="FK7"/>
  <c r="EV8"/>
  <c r="FJ8"/>
  <c r="FK8"/>
  <c r="EV9"/>
  <c r="FJ9"/>
  <c r="FK9"/>
  <c r="EV10"/>
  <c r="FJ10"/>
  <c r="FK10"/>
  <c r="EV11"/>
  <c r="FJ11"/>
  <c r="FK11"/>
  <c r="EV12"/>
  <c r="FJ12"/>
  <c r="FK12"/>
  <c r="EV13"/>
  <c r="FJ13"/>
  <c r="FK13"/>
  <c r="EV14"/>
  <c r="FJ14"/>
  <c r="FK14"/>
  <c r="EV15"/>
  <c r="FJ15"/>
  <c r="FK15"/>
  <c r="EV16"/>
  <c r="FJ16"/>
  <c r="FK16"/>
  <c r="EV17"/>
  <c r="FJ17"/>
  <c r="FK17"/>
  <c r="EV18"/>
  <c r="FJ18"/>
  <c r="FK18"/>
  <c r="EV19"/>
  <c r="FJ19"/>
  <c r="FK19"/>
  <c r="EV20"/>
  <c r="FJ20"/>
  <c r="FK20"/>
  <c r="EV21"/>
  <c r="FJ21"/>
  <c r="FK21"/>
  <c r="EV22"/>
  <c r="FJ22"/>
  <c r="FK22"/>
  <c r="EV23"/>
  <c r="FJ23"/>
  <c r="FK23"/>
  <c r="EV24"/>
  <c r="FJ24"/>
  <c r="FK24"/>
  <c r="EV25"/>
  <c r="FJ25"/>
  <c r="FK25"/>
  <c r="EV26"/>
  <c r="FJ26"/>
  <c r="FK26"/>
  <c r="EV27"/>
  <c r="FJ27"/>
  <c r="FK27"/>
  <c r="EV28"/>
  <c r="FJ28"/>
  <c r="FK28"/>
  <c r="EV29"/>
  <c r="FJ29"/>
  <c r="FK29"/>
  <c r="EV30"/>
  <c r="FJ30"/>
  <c r="FK30"/>
  <c r="EV31"/>
  <c r="FJ31"/>
  <c r="FK31"/>
  <c r="EV32"/>
  <c r="FJ32"/>
  <c r="FK32"/>
  <c r="EV33"/>
  <c r="FJ33"/>
  <c r="FK33"/>
  <c r="F34"/>
  <c r="G34"/>
  <c r="EV34"/>
  <c r="FJ34"/>
  <c r="FK34"/>
  <c r="EV35"/>
  <c r="FJ35"/>
  <c r="FK35"/>
  <c r="EV36"/>
  <c r="FJ36"/>
  <c r="FK36"/>
  <c r="EV37"/>
  <c r="FJ37"/>
  <c r="FK37"/>
  <c r="EV38"/>
  <c r="FJ38"/>
  <c r="FK38"/>
  <c r="EV39"/>
  <c r="FJ39"/>
  <c r="FK39"/>
  <c r="EV40"/>
  <c r="FJ40"/>
  <c r="FK40"/>
  <c r="EV41"/>
  <c r="FJ41"/>
  <c r="FK41"/>
  <c r="EV42"/>
  <c r="FJ42"/>
  <c r="FK42"/>
  <c r="EV43"/>
  <c r="FJ43"/>
  <c r="FK43"/>
  <c r="EV44"/>
  <c r="FJ44"/>
  <c r="FK44"/>
  <c r="EV45"/>
  <c r="FJ45"/>
  <c r="FK45"/>
  <c r="EV46"/>
  <c r="FJ46"/>
  <c r="FK46"/>
  <c r="EV47"/>
  <c r="FJ47"/>
  <c r="FK47"/>
  <c r="EV48"/>
  <c r="FJ48"/>
  <c r="FK48"/>
  <c r="EV49"/>
  <c r="FJ49"/>
  <c r="FK49"/>
  <c r="EV50"/>
  <c r="FJ50"/>
  <c r="FK50"/>
  <c r="EV51"/>
  <c r="FJ51"/>
  <c r="FK51"/>
  <c r="EV52"/>
  <c r="FJ52"/>
  <c r="FK52"/>
  <c r="EV53"/>
  <c r="FJ53"/>
  <c r="FK53"/>
  <c r="EV54"/>
  <c r="FJ54"/>
  <c r="FK54"/>
  <c r="EV55"/>
  <c r="FJ55"/>
  <c r="FK55"/>
  <c r="EV56"/>
  <c r="FJ56"/>
  <c r="FK56"/>
  <c r="EV57"/>
  <c r="FJ57"/>
  <c r="FK57"/>
  <c r="EV58"/>
  <c r="FJ58"/>
  <c r="FK58"/>
  <c r="EV59"/>
  <c r="FJ59"/>
  <c r="FK59"/>
  <c r="EV60"/>
  <c r="FJ60"/>
  <c r="FK60"/>
  <c r="EV61"/>
  <c r="FJ61"/>
  <c r="FK61"/>
  <c r="EV62"/>
  <c r="FJ62"/>
  <c r="FK62"/>
  <c r="EV63"/>
  <c r="FJ63"/>
  <c r="FK63"/>
  <c r="EV64"/>
  <c r="FJ64"/>
  <c r="FK64"/>
  <c r="EV65"/>
  <c r="FJ65"/>
  <c r="FK65"/>
  <c r="EV66"/>
  <c r="FJ66"/>
  <c r="FK66"/>
  <c r="EV67"/>
  <c r="FJ67"/>
  <c r="FK67"/>
  <c r="EV68"/>
  <c r="FJ68"/>
  <c r="FK68"/>
  <c r="EV69"/>
  <c r="FJ69"/>
  <c r="FK69"/>
  <c r="EV70"/>
  <c r="FJ70"/>
  <c r="FK70"/>
  <c r="EV71"/>
  <c r="FJ71"/>
  <c r="FK71"/>
  <c r="EV72"/>
  <c r="FJ72"/>
  <c r="FK72"/>
  <c r="EV73"/>
  <c r="FJ73"/>
  <c r="FK73"/>
  <c r="EV74"/>
  <c r="FJ74"/>
  <c r="FK74"/>
  <c r="EV75"/>
  <c r="FJ75"/>
  <c r="FK75"/>
  <c r="EV76"/>
  <c r="FJ76"/>
  <c r="FK76"/>
  <c r="EV77"/>
  <c r="FJ77"/>
  <c r="FK77"/>
  <c r="EV78"/>
  <c r="FJ78"/>
  <c r="FK78"/>
  <c r="EV79"/>
  <c r="FJ79"/>
  <c r="FK79"/>
  <c r="EV80"/>
  <c r="FJ80"/>
  <c r="FK80"/>
  <c r="EV81"/>
  <c r="FJ81"/>
  <c r="FK81"/>
  <c r="EV82"/>
  <c r="FJ82"/>
  <c r="FK82"/>
  <c r="EV83"/>
  <c r="FJ83"/>
  <c r="FK83"/>
  <c r="EV84"/>
  <c r="FJ84"/>
  <c r="FK84"/>
  <c r="EV85"/>
  <c r="FJ85"/>
  <c r="FK85"/>
  <c r="EV86"/>
  <c r="FJ86"/>
  <c r="FK86"/>
  <c r="EV87"/>
  <c r="FJ87"/>
  <c r="FK87"/>
  <c r="EV88"/>
  <c r="FJ88"/>
  <c r="FK88"/>
  <c r="EV89"/>
  <c r="FJ89"/>
  <c r="FK89"/>
  <c r="EV90"/>
  <c r="FJ90"/>
  <c r="FK90"/>
  <c r="EV91"/>
  <c r="FJ91"/>
  <c r="FK91"/>
  <c r="EV92"/>
  <c r="FJ92"/>
  <c r="FK92"/>
  <c r="EV93"/>
  <c r="FJ93"/>
  <c r="FK93"/>
  <c r="EV94"/>
  <c r="FJ94"/>
  <c r="FK94"/>
  <c r="EV95"/>
  <c r="FJ95"/>
  <c r="FK95"/>
  <c r="EV96"/>
  <c r="FJ96"/>
  <c r="FK96"/>
  <c r="EV97"/>
  <c r="FJ97"/>
  <c r="FK97"/>
  <c r="EV98"/>
  <c r="FJ98"/>
  <c r="FK98"/>
  <c r="EV99"/>
  <c r="FJ99"/>
  <c r="FK99"/>
  <c r="EV100"/>
  <c r="FJ100"/>
  <c r="FK100"/>
  <c r="EV101"/>
  <c r="FJ101"/>
  <c r="FK101"/>
  <c r="EV102"/>
  <c r="FJ102"/>
  <c r="FK102"/>
  <c r="EV103"/>
  <c r="FJ103"/>
  <c r="FK103"/>
  <c r="EV104"/>
  <c r="FJ104"/>
  <c r="FK104"/>
  <c r="EV105"/>
  <c r="FJ105"/>
  <c r="FK105"/>
  <c r="EV106"/>
  <c r="FJ106"/>
  <c r="FK106"/>
  <c r="EV107"/>
  <c r="FJ107"/>
  <c r="FK107"/>
  <c r="EV108"/>
  <c r="FJ108"/>
  <c r="FK108"/>
  <c r="EV109"/>
  <c r="FJ109"/>
  <c r="FK109"/>
  <c r="EV110"/>
  <c r="FJ110"/>
  <c r="FK110"/>
  <c r="EV111"/>
  <c r="FJ111"/>
  <c r="FK111"/>
  <c r="EV112"/>
  <c r="FJ112"/>
  <c r="FK112"/>
  <c r="EV113"/>
  <c r="FJ113"/>
  <c r="FK113"/>
  <c r="EV114"/>
  <c r="FJ114"/>
  <c r="FK114"/>
  <c r="EV115"/>
  <c r="FJ115"/>
  <c r="FK115"/>
  <c r="EV116"/>
  <c r="FJ116"/>
  <c r="FK116"/>
  <c r="EV117"/>
  <c r="FJ117"/>
  <c r="FK117"/>
  <c r="EV118"/>
  <c r="FJ118"/>
  <c r="FK118"/>
  <c r="EV119"/>
  <c r="FJ119"/>
  <c r="FK119"/>
  <c r="EV120"/>
  <c r="FJ120"/>
  <c r="FK120"/>
  <c r="EV121"/>
  <c r="FJ121"/>
  <c r="FK121"/>
  <c r="EV122"/>
  <c r="FJ122"/>
  <c r="FK122"/>
  <c r="EV123"/>
  <c r="FJ123"/>
  <c r="FK123"/>
  <c r="EV124"/>
  <c r="FJ124"/>
  <c r="FK124"/>
  <c r="EV125"/>
  <c r="FJ125"/>
  <c r="FK125"/>
  <c r="EV126"/>
  <c r="FJ126"/>
  <c r="FK126"/>
  <c r="EV127"/>
  <c r="FJ127"/>
  <c r="FK127"/>
  <c r="EV128"/>
  <c r="FJ128"/>
  <c r="FK128"/>
  <c r="EV129"/>
  <c r="FJ129"/>
  <c r="FK129"/>
  <c r="EV130"/>
  <c r="FJ130"/>
  <c r="FK130"/>
  <c r="EV131"/>
  <c r="FJ131"/>
  <c r="FK131"/>
  <c r="EV132"/>
  <c r="FJ132"/>
  <c r="FK132"/>
  <c r="EV133"/>
  <c r="FJ133"/>
  <c r="FK133"/>
  <c r="EV134"/>
  <c r="FJ134"/>
  <c r="FK134"/>
  <c r="EV135"/>
  <c r="FJ135"/>
  <c r="FK135"/>
  <c r="EV136"/>
  <c r="FJ136"/>
  <c r="FK136"/>
  <c r="EV137"/>
  <c r="FJ137"/>
  <c r="FK137"/>
  <c r="EV138"/>
  <c r="FJ138"/>
  <c r="FK138"/>
  <c r="EV139"/>
  <c r="FJ139"/>
  <c r="FK139"/>
  <c r="EV140"/>
  <c r="FJ140"/>
  <c r="FK140"/>
  <c r="EV141"/>
  <c r="FJ141"/>
  <c r="FK141"/>
  <c r="EV142"/>
  <c r="FJ142"/>
  <c r="FK142"/>
  <c r="EV143"/>
  <c r="FJ143"/>
  <c r="FK143"/>
  <c r="EV144"/>
  <c r="FJ144"/>
  <c r="FK144"/>
  <c r="EV145"/>
  <c r="FJ145"/>
  <c r="FK145"/>
  <c r="EV146"/>
  <c r="FJ146"/>
  <c r="FK146"/>
  <c r="EV147"/>
  <c r="FJ147"/>
  <c r="FK147"/>
  <c r="EV148"/>
  <c r="FJ148"/>
  <c r="FK148"/>
  <c r="EV149"/>
  <c r="FJ149"/>
  <c r="FK149"/>
  <c r="EV150"/>
  <c r="FJ150"/>
  <c r="FK150"/>
  <c r="EV151"/>
  <c r="FJ151"/>
  <c r="FK151"/>
  <c r="EV152"/>
  <c r="FJ152"/>
  <c r="FK152"/>
  <c r="EV153"/>
  <c r="FJ153"/>
  <c r="FK153"/>
  <c r="EV154"/>
  <c r="FJ154"/>
  <c r="FK154"/>
  <c r="EV155"/>
  <c r="FJ155"/>
  <c r="FK155"/>
  <c r="EV156"/>
  <c r="FJ156"/>
  <c r="FK156"/>
  <c r="EV157"/>
  <c r="FJ157"/>
  <c r="FK157"/>
  <c r="EV158"/>
  <c r="FJ158"/>
  <c r="FK158"/>
  <c r="EV159"/>
  <c r="FJ159"/>
  <c r="FK159"/>
  <c r="EV160"/>
  <c r="FJ160"/>
  <c r="FK160"/>
  <c r="EV161"/>
  <c r="FJ161"/>
  <c r="FK161"/>
  <c r="EV162"/>
  <c r="FJ162"/>
  <c r="FK162"/>
  <c r="EV163"/>
  <c r="FJ163"/>
  <c r="FK163"/>
  <c r="EV164"/>
  <c r="FJ164"/>
  <c r="FK164"/>
  <c r="EV165"/>
  <c r="FJ165"/>
  <c r="FK165"/>
  <c r="EV166"/>
  <c r="FJ166"/>
  <c r="FK166"/>
  <c r="EV167"/>
  <c r="FJ167"/>
  <c r="FK167"/>
  <c r="EV168"/>
  <c r="FJ168"/>
  <c r="FK168"/>
  <c r="EV169"/>
  <c r="FJ169"/>
  <c r="FK169"/>
  <c r="EV170"/>
  <c r="FJ170"/>
  <c r="FK170"/>
  <c r="EV171"/>
  <c r="FJ171"/>
  <c r="FK171"/>
  <c r="EV172"/>
  <c r="FJ172"/>
  <c r="FK172"/>
  <c r="EV173"/>
  <c r="FJ173"/>
  <c r="FK173"/>
  <c r="EV174"/>
  <c r="FJ174"/>
  <c r="FK174"/>
  <c r="EV175"/>
  <c r="FJ175"/>
  <c r="FK175"/>
  <c r="EV176"/>
  <c r="FJ176"/>
  <c r="FK176"/>
  <c r="EV177"/>
  <c r="FJ177"/>
  <c r="FK177"/>
  <c r="EV178"/>
  <c r="FJ178"/>
  <c r="FK178"/>
  <c r="EV179"/>
  <c r="FJ179"/>
  <c r="FK179"/>
  <c r="EV180"/>
  <c r="FJ180"/>
  <c r="FK180"/>
  <c r="EV181"/>
  <c r="FJ181"/>
  <c r="FK181"/>
  <c r="EV182"/>
  <c r="FJ182"/>
  <c r="FK182"/>
  <c r="EV183"/>
  <c r="FJ183"/>
  <c r="FK183"/>
  <c r="EV184"/>
  <c r="FJ184"/>
  <c r="FK184"/>
  <c r="EV185"/>
  <c r="FJ185"/>
  <c r="FK185"/>
  <c r="EV186"/>
  <c r="FJ186"/>
  <c r="FK186"/>
  <c r="EV187"/>
  <c r="FJ187"/>
  <c r="FK187"/>
  <c r="EV188"/>
  <c r="FJ188"/>
  <c r="FK188"/>
  <c r="EV189"/>
  <c r="FJ189"/>
  <c r="FK189"/>
  <c r="EV190"/>
  <c r="FJ190"/>
  <c r="FK190"/>
  <c r="EV191"/>
  <c r="FJ191"/>
  <c r="FK191"/>
  <c r="EV192"/>
  <c r="FJ192"/>
  <c r="FK192"/>
  <c r="EV193"/>
  <c r="FJ193"/>
  <c r="FK193"/>
  <c r="EV194"/>
  <c r="FJ194"/>
  <c r="FK194"/>
  <c r="EV195"/>
  <c r="FJ195"/>
  <c r="FK195"/>
  <c r="EV196"/>
  <c r="FJ196"/>
  <c r="FK196"/>
  <c r="EV197"/>
  <c r="FJ197"/>
  <c r="FK197"/>
  <c r="EV198"/>
  <c r="FJ198"/>
  <c r="FK198"/>
  <c r="EV199"/>
  <c r="FJ199"/>
  <c r="FK199"/>
  <c r="EV200"/>
  <c r="FJ200"/>
  <c r="FK200"/>
  <c r="EV201"/>
  <c r="FJ201"/>
  <c r="FK201"/>
  <c r="EV202"/>
  <c r="FJ202"/>
  <c r="FK202"/>
  <c r="O203"/>
  <c r="G40" i="2" s="1"/>
  <c r="AD203" i="1"/>
  <c r="AE203"/>
  <c r="AF203"/>
  <c r="AG203"/>
  <c r="AH203"/>
  <c r="AI203"/>
  <c r="AJ203"/>
  <c r="AK203"/>
  <c r="AL203"/>
  <c r="AM203"/>
  <c r="AO203"/>
  <c r="AP203"/>
  <c r="AQ203"/>
  <c r="AR203"/>
  <c r="AS203"/>
  <c r="AT203"/>
  <c r="AU203"/>
  <c r="AV203"/>
  <c r="L54" i="2" s="1"/>
  <c r="AW203" i="1"/>
  <c r="AX203"/>
  <c r="AZ203"/>
  <c r="BA203"/>
  <c r="BB203"/>
  <c r="BC203"/>
  <c r="BD203"/>
  <c r="BE203"/>
  <c r="BF203"/>
  <c r="BG203"/>
  <c r="BH203"/>
  <c r="BI203"/>
  <c r="BK203"/>
  <c r="BL203"/>
  <c r="BM203"/>
  <c r="BN203"/>
  <c r="BO203"/>
  <c r="BP203"/>
  <c r="BQ203"/>
  <c r="BR203"/>
  <c r="BS203"/>
  <c r="BT203"/>
  <c r="BV203"/>
  <c r="BW203"/>
  <c r="BX203"/>
  <c r="BY203"/>
  <c r="BZ203"/>
  <c r="CA203"/>
  <c r="CB203"/>
  <c r="CC203"/>
  <c r="CD203"/>
  <c r="CE203"/>
  <c r="CG203"/>
  <c r="CH203"/>
  <c r="CI203"/>
  <c r="CJ203"/>
  <c r="CK203"/>
  <c r="CL203"/>
  <c r="CM203"/>
  <c r="CN203"/>
  <c r="L58" i="2" s="1"/>
  <c r="CO203" i="1"/>
  <c r="CP203"/>
  <c r="CR203"/>
  <c r="CS203"/>
  <c r="CT203"/>
  <c r="CU203"/>
  <c r="CV203"/>
  <c r="CW203"/>
  <c r="CX203"/>
  <c r="CY203"/>
  <c r="CZ203"/>
  <c r="DA203"/>
  <c r="DC203"/>
  <c r="DD203"/>
  <c r="DE203"/>
  <c r="DF203"/>
  <c r="DG203"/>
  <c r="DH203"/>
  <c r="DI203"/>
  <c r="DJ203"/>
  <c r="DK203"/>
  <c r="DL203"/>
  <c r="DN203"/>
  <c r="DO203"/>
  <c r="DP203"/>
  <c r="DQ203"/>
  <c r="DR203"/>
  <c r="DS203"/>
  <c r="DT203"/>
  <c r="DU203"/>
  <c r="DV203"/>
  <c r="DW203"/>
  <c r="E6" i="2"/>
  <c r="J6"/>
  <c r="E7"/>
  <c r="J7"/>
  <c r="E8"/>
  <c r="J8"/>
  <c r="E9"/>
  <c r="J9"/>
  <c r="E10"/>
  <c r="J10"/>
  <c r="L10"/>
  <c r="E11"/>
  <c r="K11"/>
  <c r="E53"/>
  <c r="F53"/>
  <c r="G53"/>
  <c r="H53"/>
  <c r="I53"/>
  <c r="J53"/>
  <c r="K53"/>
  <c r="E54"/>
  <c r="F54"/>
  <c r="G54"/>
  <c r="H54"/>
  <c r="I54"/>
  <c r="J54"/>
  <c r="K54"/>
  <c r="E55"/>
  <c r="F55"/>
  <c r="G55"/>
  <c r="H55"/>
  <c r="I55"/>
  <c r="J55"/>
  <c r="K55"/>
  <c r="E56"/>
  <c r="F56"/>
  <c r="G56"/>
  <c r="H56"/>
  <c r="I56"/>
  <c r="J56"/>
  <c r="K56"/>
  <c r="E57"/>
  <c r="F57"/>
  <c r="G57"/>
  <c r="H57"/>
  <c r="I57"/>
  <c r="J57"/>
  <c r="K57"/>
  <c r="E58"/>
  <c r="F58"/>
  <c r="G58"/>
  <c r="H58"/>
  <c r="I58"/>
  <c r="J58"/>
  <c r="K58"/>
  <c r="E59"/>
  <c r="F59"/>
  <c r="G59"/>
  <c r="H59"/>
  <c r="I59"/>
  <c r="J59"/>
  <c r="K59"/>
  <c r="E60"/>
  <c r="F60"/>
  <c r="G60"/>
  <c r="H60"/>
  <c r="I60"/>
  <c r="J60"/>
  <c r="K60"/>
  <c r="E61"/>
  <c r="F61"/>
  <c r="G61"/>
  <c r="H61"/>
  <c r="I61"/>
  <c r="J61"/>
  <c r="K61"/>
  <c r="L60" l="1"/>
  <c r="L56"/>
  <c r="L59"/>
  <c r="L55"/>
  <c r="L61"/>
  <c r="L57"/>
  <c r="L53"/>
  <c r="J63"/>
  <c r="I63"/>
  <c r="H63"/>
  <c r="G63"/>
  <c r="F63"/>
  <c r="K63"/>
  <c r="E63"/>
  <c r="EZ203" i="1"/>
  <c r="G18" i="2" s="1"/>
  <c r="EY203" i="1"/>
  <c r="FC203"/>
  <c r="FA203"/>
  <c r="G34" i="2"/>
  <c r="EX203" i="1"/>
  <c r="E18" i="2" s="1"/>
  <c r="FE203" i="1"/>
  <c r="FD203"/>
  <c r="FB203"/>
  <c r="FF203"/>
  <c r="EW203"/>
  <c r="FH70"/>
  <c r="FI70" s="1"/>
  <c r="FH37"/>
  <c r="FI37" s="1"/>
  <c r="FH155"/>
  <c r="FI155" s="1"/>
  <c r="FH17"/>
  <c r="FI17" s="1"/>
  <c r="FH145"/>
  <c r="FI145" s="1"/>
  <c r="FH142"/>
  <c r="FI142" s="1"/>
  <c r="FH134"/>
  <c r="FI134" s="1"/>
  <c r="FH118"/>
  <c r="FI118" s="1"/>
  <c r="FH110"/>
  <c r="FI110" s="1"/>
  <c r="FH102"/>
  <c r="FI102" s="1"/>
  <c r="FH38"/>
  <c r="FI38" s="1"/>
  <c r="FH21"/>
  <c r="FI21" s="1"/>
  <c r="FH25"/>
  <c r="FI25" s="1"/>
  <c r="FH190"/>
  <c r="FI190" s="1"/>
  <c r="FH169"/>
  <c r="FI169" s="1"/>
  <c r="FJ203"/>
  <c r="FH66"/>
  <c r="FI66" s="1"/>
  <c r="FH61"/>
  <c r="FI61" s="1"/>
  <c r="FH58"/>
  <c r="FI58" s="1"/>
  <c r="FH42"/>
  <c r="FI42" s="1"/>
  <c r="FH26"/>
  <c r="FI26" s="1"/>
  <c r="FH7"/>
  <c r="FI7" s="1"/>
  <c r="B19"/>
  <c r="FH185"/>
  <c r="FI185" s="1"/>
  <c r="FH138"/>
  <c r="FI138" s="1"/>
  <c r="FH94"/>
  <c r="FI94" s="1"/>
  <c r="FH78"/>
  <c r="FI78" s="1"/>
  <c r="E38"/>
  <c r="FH23"/>
  <c r="FI23" s="1"/>
  <c r="FH122"/>
  <c r="FI122" s="1"/>
  <c r="FH82"/>
  <c r="FI82" s="1"/>
  <c r="FH62"/>
  <c r="FI62" s="1"/>
  <c r="FH46"/>
  <c r="FI46" s="1"/>
  <c r="FH199"/>
  <c r="FI199" s="1"/>
  <c r="FH126"/>
  <c r="FI126" s="1"/>
  <c r="FH106"/>
  <c r="FI106" s="1"/>
  <c r="FH86"/>
  <c r="FI86" s="1"/>
  <c r="FH50"/>
  <c r="FI50" s="1"/>
  <c r="FH22"/>
  <c r="FI22" s="1"/>
  <c r="FH146"/>
  <c r="FI146" s="1"/>
  <c r="FH130"/>
  <c r="FI130" s="1"/>
  <c r="FH74"/>
  <c r="FI74" s="1"/>
  <c r="FH54"/>
  <c r="FI54" s="1"/>
  <c r="FH27"/>
  <c r="FI27" s="1"/>
  <c r="FH24"/>
  <c r="FI24" s="1"/>
  <c r="FH183"/>
  <c r="FI183" s="1"/>
  <c r="FH98"/>
  <c r="FI98" s="1"/>
  <c r="FH93"/>
  <c r="FI93" s="1"/>
  <c r="FH90"/>
  <c r="FI90" s="1"/>
  <c r="K38" i="3"/>
  <c r="H38"/>
  <c r="G38"/>
  <c r="FH3" i="1"/>
  <c r="FI3" s="1"/>
  <c r="FH117"/>
  <c r="FI117" s="1"/>
  <c r="FH97"/>
  <c r="FI97" s="1"/>
  <c r="FH65"/>
  <c r="FI65" s="1"/>
  <c r="FH194"/>
  <c r="FI194" s="1"/>
  <c r="FH177"/>
  <c r="FI177" s="1"/>
  <c r="FH175"/>
  <c r="FI175" s="1"/>
  <c r="FH166"/>
  <c r="FI166" s="1"/>
  <c r="FH163"/>
  <c r="FI163" s="1"/>
  <c r="FH160"/>
  <c r="FI160" s="1"/>
  <c r="FH129"/>
  <c r="FI129" s="1"/>
  <c r="FH109"/>
  <c r="FI109" s="1"/>
  <c r="FH77"/>
  <c r="FI77" s="1"/>
  <c r="FH45"/>
  <c r="FI45" s="1"/>
  <c r="FH32"/>
  <c r="FI32" s="1"/>
  <c r="FH197"/>
  <c r="FI197" s="1"/>
  <c r="FH158"/>
  <c r="FI158" s="1"/>
  <c r="FH152"/>
  <c r="FI152" s="1"/>
  <c r="FH141"/>
  <c r="FI141" s="1"/>
  <c r="FH114"/>
  <c r="FI114" s="1"/>
  <c r="FH112"/>
  <c r="FI112" s="1"/>
  <c r="FH89"/>
  <c r="FI89" s="1"/>
  <c r="FH80"/>
  <c r="FI80" s="1"/>
  <c r="FH57"/>
  <c r="FI57" s="1"/>
  <c r="FK203"/>
  <c r="FH48"/>
  <c r="FI48" s="1"/>
  <c r="FH36"/>
  <c r="FI36" s="1"/>
  <c r="FH174"/>
  <c r="FI174" s="1"/>
  <c r="FH167"/>
  <c r="FI167" s="1"/>
  <c r="FH161"/>
  <c r="FI161" s="1"/>
  <c r="FH159"/>
  <c r="FI159" s="1"/>
  <c r="FH144"/>
  <c r="FI144" s="1"/>
  <c r="FH121"/>
  <c r="FI121" s="1"/>
  <c r="FH101"/>
  <c r="FI101" s="1"/>
  <c r="FH69"/>
  <c r="FI69" s="1"/>
  <c r="FH31"/>
  <c r="FI31" s="1"/>
  <c r="L38" i="3"/>
  <c r="D38"/>
  <c r="F14" i="1"/>
  <c r="B18"/>
  <c r="FH198"/>
  <c r="FI198" s="1"/>
  <c r="FH192"/>
  <c r="FI192" s="1"/>
  <c r="FH178"/>
  <c r="FI178" s="1"/>
  <c r="FH151"/>
  <c r="FI151" s="1"/>
  <c r="FH133"/>
  <c r="FI133" s="1"/>
  <c r="FH113"/>
  <c r="FI113" s="1"/>
  <c r="FH81"/>
  <c r="FI81" s="1"/>
  <c r="FH49"/>
  <c r="FI49" s="1"/>
  <c r="FH4"/>
  <c r="FI4" s="1"/>
  <c r="F18"/>
  <c r="FH193"/>
  <c r="FI193" s="1"/>
  <c r="FH191"/>
  <c r="FI191" s="1"/>
  <c r="FH162"/>
  <c r="FI162" s="1"/>
  <c r="FH125"/>
  <c r="FI125" s="1"/>
  <c r="FH105"/>
  <c r="FI105" s="1"/>
  <c r="FH73"/>
  <c r="FI73" s="1"/>
  <c r="FH41"/>
  <c r="FI41" s="1"/>
  <c r="B15"/>
  <c r="FH201"/>
  <c r="FI201" s="1"/>
  <c r="FH182"/>
  <c r="FI182" s="1"/>
  <c r="FH137"/>
  <c r="FI137" s="1"/>
  <c r="FH85"/>
  <c r="FI85" s="1"/>
  <c r="FH53"/>
  <c r="FI53" s="1"/>
  <c r="FH150"/>
  <c r="FI150" s="1"/>
  <c r="FH18"/>
  <c r="FI18" s="1"/>
  <c r="FH9"/>
  <c r="FI9" s="1"/>
  <c r="FH181"/>
  <c r="FI181" s="1"/>
  <c r="FH176"/>
  <c r="FI176" s="1"/>
  <c r="FH120"/>
  <c r="FI120" s="1"/>
  <c r="FH88"/>
  <c r="FI88" s="1"/>
  <c r="B17"/>
  <c r="F17"/>
  <c r="FH187"/>
  <c r="FI187" s="1"/>
  <c r="FH171"/>
  <c r="FI171" s="1"/>
  <c r="FH154"/>
  <c r="FI154" s="1"/>
  <c r="FH128"/>
  <c r="FI128" s="1"/>
  <c r="FH96"/>
  <c r="FI96" s="1"/>
  <c r="FH64"/>
  <c r="FI64" s="1"/>
  <c r="FH14"/>
  <c r="FI14" s="1"/>
  <c r="FH5"/>
  <c r="FI5" s="1"/>
  <c r="FH195"/>
  <c r="FI195" s="1"/>
  <c r="FH179"/>
  <c r="FI179" s="1"/>
  <c r="FH165"/>
  <c r="FI165" s="1"/>
  <c r="FH56"/>
  <c r="FI56" s="1"/>
  <c r="FH20"/>
  <c r="FI20" s="1"/>
  <c r="FH202"/>
  <c r="FI202" s="1"/>
  <c r="FH200"/>
  <c r="FI200" s="1"/>
  <c r="FH189"/>
  <c r="FI189" s="1"/>
  <c r="FH186"/>
  <c r="FI186" s="1"/>
  <c r="FH184"/>
  <c r="FI184" s="1"/>
  <c r="FH173"/>
  <c r="FI173" s="1"/>
  <c r="FH170"/>
  <c r="FI170" s="1"/>
  <c r="FH168"/>
  <c r="FI168" s="1"/>
  <c r="FH156"/>
  <c r="FI156" s="1"/>
  <c r="FH136"/>
  <c r="FI136" s="1"/>
  <c r="FH104"/>
  <c r="FI104" s="1"/>
  <c r="FH72"/>
  <c r="FI72" s="1"/>
  <c r="FH40"/>
  <c r="FI40" s="1"/>
  <c r="EV203"/>
  <c r="G38" i="2" s="1"/>
  <c r="B16" i="1"/>
  <c r="F16"/>
  <c r="FH196"/>
  <c r="FI196" s="1"/>
  <c r="FH188"/>
  <c r="FI188" s="1"/>
  <c r="FH180"/>
  <c r="FI180" s="1"/>
  <c r="FH172"/>
  <c r="FI172" s="1"/>
  <c r="FH164"/>
  <c r="FI164" s="1"/>
  <c r="FH157"/>
  <c r="FI157" s="1"/>
  <c r="FH153"/>
  <c r="FI153" s="1"/>
  <c r="FH149"/>
  <c r="FI149" s="1"/>
  <c r="FH35"/>
  <c r="FI35" s="1"/>
  <c r="FH28"/>
  <c r="FI28" s="1"/>
  <c r="FH16"/>
  <c r="FI16" s="1"/>
  <c r="FH11"/>
  <c r="FI11" s="1"/>
  <c r="F19"/>
  <c r="F15"/>
  <c r="FH148"/>
  <c r="FI148" s="1"/>
  <c r="FH140"/>
  <c r="FI140" s="1"/>
  <c r="FH132"/>
  <c r="FI132" s="1"/>
  <c r="FH124"/>
  <c r="FI124" s="1"/>
  <c r="FH116"/>
  <c r="FI116" s="1"/>
  <c r="FH108"/>
  <c r="FI108" s="1"/>
  <c r="FH100"/>
  <c r="FI100" s="1"/>
  <c r="FH92"/>
  <c r="FI92" s="1"/>
  <c r="FH84"/>
  <c r="FI84" s="1"/>
  <c r="FH76"/>
  <c r="FI76" s="1"/>
  <c r="FH68"/>
  <c r="FI68" s="1"/>
  <c r="FH60"/>
  <c r="FI60" s="1"/>
  <c r="FH52"/>
  <c r="FI52" s="1"/>
  <c r="FH44"/>
  <c r="FI44" s="1"/>
  <c r="FH30"/>
  <c r="FI30" s="1"/>
  <c r="FH13"/>
  <c r="FI13" s="1"/>
  <c r="B14"/>
  <c r="FH33"/>
  <c r="FI33" s="1"/>
  <c r="FH29"/>
  <c r="FI29" s="1"/>
  <c r="FH19"/>
  <c r="FI19" s="1"/>
  <c r="FH15"/>
  <c r="FI15" s="1"/>
  <c r="M38" i="3"/>
  <c r="I38"/>
  <c r="E38"/>
  <c r="FH147" i="1"/>
  <c r="FI147" s="1"/>
  <c r="FH143"/>
  <c r="FI143" s="1"/>
  <c r="FH139"/>
  <c r="FI139" s="1"/>
  <c r="FH135"/>
  <c r="FI135" s="1"/>
  <c r="FH131"/>
  <c r="FI131" s="1"/>
  <c r="FH127"/>
  <c r="FI127" s="1"/>
  <c r="FH123"/>
  <c r="FI123" s="1"/>
  <c r="FH119"/>
  <c r="FI119" s="1"/>
  <c r="FH115"/>
  <c r="FI115" s="1"/>
  <c r="FH111"/>
  <c r="FI111" s="1"/>
  <c r="FH107"/>
  <c r="FI107" s="1"/>
  <c r="FH103"/>
  <c r="FI103" s="1"/>
  <c r="FH99"/>
  <c r="FI99" s="1"/>
  <c r="FH95"/>
  <c r="FI95" s="1"/>
  <c r="FH91"/>
  <c r="FI91" s="1"/>
  <c r="FH87"/>
  <c r="FI87" s="1"/>
  <c r="FH83"/>
  <c r="FI83" s="1"/>
  <c r="FH79"/>
  <c r="FI79" s="1"/>
  <c r="FH75"/>
  <c r="FI75" s="1"/>
  <c r="FH71"/>
  <c r="FI71" s="1"/>
  <c r="FH67"/>
  <c r="FI67" s="1"/>
  <c r="FH63"/>
  <c r="FI63" s="1"/>
  <c r="FH59"/>
  <c r="FI59" s="1"/>
  <c r="FH55"/>
  <c r="FI55" s="1"/>
  <c r="FH51"/>
  <c r="FI51" s="1"/>
  <c r="FH47"/>
  <c r="FI47" s="1"/>
  <c r="FH43"/>
  <c r="FI43" s="1"/>
  <c r="FH39"/>
  <c r="FI39" s="1"/>
  <c r="FH34"/>
  <c r="FI34" s="1"/>
  <c r="FH12"/>
  <c r="FI12" s="1"/>
  <c r="FH10"/>
  <c r="FI10" s="1"/>
  <c r="FH8"/>
  <c r="FI8" s="1"/>
  <c r="FH6"/>
  <c r="FI6" s="1"/>
  <c r="J38" i="3"/>
  <c r="F38"/>
  <c r="C23" i="1" l="1"/>
  <c r="G31" i="2"/>
  <c r="L63"/>
  <c r="I34"/>
  <c r="C22" i="1"/>
  <c r="C26"/>
  <c r="FJ204"/>
  <c r="C27"/>
  <c r="C24"/>
  <c r="G50" i="3"/>
  <c r="G51"/>
  <c r="G20" i="2"/>
  <c r="J11" i="1" s="1"/>
  <c r="J18" i="2"/>
  <c r="J20"/>
  <c r="J14" i="1" s="1"/>
  <c r="FH203"/>
  <c r="G44" i="2" s="1"/>
  <c r="I18"/>
  <c r="I20"/>
  <c r="J13" i="1" s="1"/>
  <c r="H18" i="2"/>
  <c r="H20"/>
  <c r="J12" i="1" s="1"/>
  <c r="I33" i="2"/>
  <c r="G33"/>
  <c r="E20"/>
  <c r="J9" i="1" s="1"/>
  <c r="I31" i="2"/>
  <c r="F18"/>
  <c r="F20"/>
  <c r="J10" i="1" s="1"/>
  <c r="G32" i="2"/>
  <c r="I32"/>
  <c r="D18"/>
  <c r="D20"/>
  <c r="C25" i="1"/>
  <c r="G42" i="2" l="1"/>
  <c r="FI203" i="1"/>
  <c r="G45" i="2" s="1"/>
  <c r="J8" i="1"/>
  <c r="A8"/>
  <c r="D8" s="1"/>
  <c r="G22" i="2" s="1"/>
  <c r="H22" l="1"/>
  <c r="J22"/>
  <c r="E22"/>
  <c r="F22"/>
  <c r="I22"/>
  <c r="D22"/>
</calcChain>
</file>

<file path=xl/comments1.xml><?xml version="1.0" encoding="utf-8"?>
<comments xmlns="http://schemas.openxmlformats.org/spreadsheetml/2006/main">
  <authors>
    <author>tc={AB1B938F-E515-4808-86FE-29A9C354BBD9}</author>
  </authors>
  <commentList>
    <comment ref="DN4" authorId="0">
      <text>
        <r>
          <rPr>
            <sz val="10"/>
            <rFont val="Arial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actually 65 dbh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 xmlns:xda="http://schemas.microsoft.com/office/spreadsheetml/2017/dynamicarray"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<sst xmlns="http://schemas.openxmlformats.org/spreadsheetml/2006/main" count="377" uniqueCount="221">
  <si>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</si>
  <si>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</si>
  <si>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</si>
  <si>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</si>
  <si>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</si>
  <si>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</si>
  <si>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</si>
  <si>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</si>
  <si>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</si>
  <si>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</si>
  <si>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</si>
  <si>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</si>
  <si>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</si>
  <si>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</si>
  <si>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</si>
  <si>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</si>
  <si>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</si>
  <si>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Bl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</si>
  <si>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</si>
  <si>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</si>
  <si>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</si>
  <si>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</si>
  <si>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</si>
  <si>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</si>
  <si>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</si>
  <si>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</si>
  <si>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</si>
  <si>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</si>
  <si>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</si>
  <si>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</si>
  <si>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</si>
  <si>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</si>
  <si>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</si>
  <si>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</si>
  <si>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</si>
  <si>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</si>
  <si>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</si>
  <si>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</si>
  <si>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</si>
  <si>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</si>
  <si>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</si>
  <si>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</si>
  <si>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</si>
  <si>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</si>
  <si>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</si>
  <si>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</si>
  <si>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</si>
  <si>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</si>
  <si>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</si>
  <si>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</si>
  <si>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</si>
  <si>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</si>
  <si>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</si>
  <si>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</si>
  <si>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</si>
  <si>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</si>
  <si>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</si>
  <si>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</si>
  <si>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</si>
  <si>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</si>
  <si>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</si>
  <si>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</si>
  <si>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</si>
  <si>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</si>
  <si>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</si>
  <si>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</si>
  <si>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</si>
  <si>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</si>
  <si>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</si>
  <si>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</si>
  <si>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</si>
  <si>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</si>
  <si>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</si>
  <si>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</si>
  <si>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</si>
  <si>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</si>
  <si>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</si>
  <si>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</si>
  <si>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</si>
  <si>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</si>
  <si>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</si>
  <si>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</si>
  <si>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</si>
  <si>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</si>
  <si>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</si>
  <si>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</si>
  <si>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</si>
  <si>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</si>
  <si>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</si>
  <si>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</si>
  <si>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</si>
  <si>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</si>
  <si>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</si>
  <si>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</si>
  <si>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</si>
  <si>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</si>
  <si>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</si>
  <si>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</si>
  <si>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</si>
  <si>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</si>
  <si>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</si>
  <si>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</si>
  <si>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</si>
  <si>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</si>
  <si>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</si>
  <si>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</si>
  <si>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</si>
  <si>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</si>
  <si>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</si>
  <si>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</si>
  <si>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</si>
  <si>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</si>
  <si>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</si>
  <si>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</si>
  <si>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</si>
  <si>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</si>
  <si>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</si>
  <si>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</si>
  <si>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</si>
  <si>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</si>
  <si>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</si>
  <si>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</si>
  <si>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</si>
  <si>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</si>
  <si>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</si>
  <si>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</si>
  <si>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</si>
  <si>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</si>
  <si>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</si>
  <si>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</si>
  <si>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</si>
  <si>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</si>
  <si>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</si>
  <si>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</si>
  <si>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</si>
  <si>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</si>
  <si>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</si>
  <si>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</si>
  <si>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</si>
  <si>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</si>
  <si>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</si>
  <si>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</si>
  <si>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</si>
  <si>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</si>
  <si>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</si>
  <si>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</si>
  <si>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</si>
  <si>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</si>
  <si>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</si>
  <si>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</si>
  <si>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</si>
  <si>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</si>
  <si>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</si>
  <si>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</si>
  <si>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</si>
  <si>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</si>
  <si>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</si>
  <si>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</si>
  <si>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</si>
  <si>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</si>
  <si>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</si>
  <si>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</si>
  <si>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</si>
  <si>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</si>
  <si>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</si>
  <si>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</si>
  <si>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</si>
  <si>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</si>
  <si>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</si>
  <si>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</si>
  <si>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</si>
  <si>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</si>
  <si>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</si>
  <si>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</si>
  <si>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</si>
  <si>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2017*</t>
  </si>
  <si>
    <t>* Includes all trees infested in 2017 and earlier.</t>
  </si>
  <si>
    <t>2019 SPRUCE BEETLE SURVEYS</t>
  </si>
  <si>
    <t>ASPEN</t>
  </si>
  <si>
    <t>COTTONWOOD</t>
  </si>
  <si>
    <t>MFLNRO&amp;RD</t>
  </si>
  <si>
    <t>FH208240007</t>
  </si>
  <si>
    <t>GRID</t>
  </si>
  <si>
    <t>YES</t>
  </si>
  <si>
    <t>At</t>
  </si>
  <si>
    <t>Ct</t>
  </si>
  <si>
    <t>Ep</t>
  </si>
  <si>
    <t>No</t>
  </si>
  <si>
    <t>BIRCH</t>
  </si>
  <si>
    <t>12.5-17.4</t>
  </si>
  <si>
    <t>60.1-65.0</t>
  </si>
  <si>
    <t>65.1+</t>
  </si>
  <si>
    <t>Stream</t>
  </si>
  <si>
    <t>All</t>
  </si>
  <si>
    <t>Existing</t>
  </si>
  <si>
    <t>0-35%</t>
  </si>
  <si>
    <t>flat/rolling</t>
  </si>
  <si>
    <t>Snowmobile, Walk 1-500m</t>
  </si>
  <si>
    <t>Declining</t>
  </si>
  <si>
    <t>None/Low</t>
  </si>
  <si>
    <t>None</t>
  </si>
  <si>
    <t>Determine operational feasability/Salvage Harvest</t>
  </si>
  <si>
    <t>No Action</t>
  </si>
  <si>
    <t xml:space="preserve">Western 1/2 all large DBH Sx dead. (&gt;35cm). </t>
  </si>
  <si>
    <t>Eastern 1/2 predominately old beetle killed pine.</t>
  </si>
  <si>
    <t>Feels like we are 5 years too late.</t>
  </si>
  <si>
    <t>Old dead Sx (x's) throughout poly, deeply stained with heavy checking.</t>
  </si>
  <si>
    <t>Portions with no 1st layer Sx through heavy blowdown IBM killed pine.</t>
  </si>
  <si>
    <t>Most existing Sx (though thick at times) &lt;25-30cm DBH.</t>
  </si>
  <si>
    <t>Blackwater-Nation</t>
  </si>
  <si>
    <t>A. O'Grady, C. Lewis, , T. Jenner</t>
  </si>
  <si>
    <t>Dec 5,7-9, 19</t>
  </si>
  <si>
    <t>Exisiting road network and establish new roads/trails</t>
  </si>
  <si>
    <t xml:space="preserve"> Nation FSR 6km spur up 5.1km</t>
  </si>
  <si>
    <t>Ungulates</t>
  </si>
  <si>
    <t>SBlEp; BlSEp(At)</t>
  </si>
  <si>
    <t>SBlDead Pl</t>
  </si>
  <si>
    <t>4WD Walk 1-500m</t>
  </si>
  <si>
    <t>55° 26' 26.0"</t>
  </si>
  <si>
    <t xml:space="preserve">123° 32' 35.2" </t>
  </si>
  <si>
    <t>93O 043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</si>
</sst>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8"/>
      <color indexed="17"/>
      <name val="Arial"/>
      <family val="2"/>
    </font>
    <font>
      <b/>
      <sz val="12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5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/>
    <xf numFmtId="0" fontId="6" fillId="0" borderId="2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8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33" xfId="0" applyFont="1" applyBorder="1" applyAlignment="1">
      <alignment horizontal="centerContinuous"/>
    </xf>
    <xf numFmtId="0" fontId="6" fillId="0" borderId="34" xfId="0" applyFont="1" applyBorder="1" applyAlignment="1">
      <alignment horizontal="centerContinuous"/>
    </xf>
    <xf numFmtId="0" fontId="6" fillId="0" borderId="35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6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36" xfId="0" applyFont="1" applyBorder="1"/>
    <xf numFmtId="0" fontId="6" fillId="0" borderId="6" xfId="0" applyFont="1" applyBorder="1"/>
    <xf numFmtId="0" fontId="6" fillId="0" borderId="37" xfId="0" applyFont="1" applyBorder="1"/>
    <xf numFmtId="0" fontId="6" fillId="0" borderId="38" xfId="0" applyFont="1" applyBorder="1"/>
    <xf numFmtId="0" fontId="6" fillId="0" borderId="39" xfId="0" applyFont="1" applyBorder="1"/>
    <xf numFmtId="0" fontId="6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6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37" xfId="0" applyNumberFormat="1" applyFont="1" applyBorder="1" applyAlignment="1">
      <alignment horizontal="center"/>
    </xf>
    <xf numFmtId="2" fontId="6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1" fillId="0" borderId="18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8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4" fillId="0" borderId="12" xfId="0" applyFont="1" applyBorder="1"/>
    <xf numFmtId="0" fontId="10" fillId="0" borderId="0" xfId="0" applyFont="1" applyBorder="1"/>
    <xf numFmtId="0" fontId="11" fillId="0" borderId="39" xfId="0" applyFont="1" applyBorder="1" applyAlignment="1">
      <alignment horizontal="center"/>
    </xf>
    <xf numFmtId="0" fontId="15" fillId="0" borderId="17" xfId="0" applyFont="1" applyBorder="1" applyAlignment="1">
      <alignment horizontal="left"/>
    </xf>
    <xf numFmtId="0" fontId="6" fillId="0" borderId="24" xfId="0" applyFont="1" applyBorder="1" applyAlignment="1">
      <alignment horizontal="centerContinuous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6" fillId="0" borderId="0" xfId="0" applyFont="1"/>
    <xf numFmtId="0" fontId="6" fillId="0" borderId="23" xfId="0" applyFont="1" applyBorder="1" applyAlignment="1">
      <alignment horizontal="centerContinuous"/>
    </xf>
    <xf numFmtId="0" fontId="6" fillId="0" borderId="41" xfId="0" applyFont="1" applyBorder="1" applyAlignment="1">
      <alignment horizontal="centerContinuous"/>
    </xf>
    <xf numFmtId="0" fontId="0" fillId="0" borderId="30" xfId="0" applyBorder="1" applyAlignment="1">
      <alignment horizontal="centerContinuous"/>
    </xf>
    <xf numFmtId="0" fontId="0" fillId="0" borderId="2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6" xfId="0" applyBorder="1" applyAlignment="1">
      <alignment horizontal="center"/>
    </xf>
    <xf numFmtId="14" fontId="6" fillId="0" borderId="17" xfId="0" applyNumberFormat="1" applyFont="1" applyBorder="1" applyAlignment="1">
      <alignment horizontal="left"/>
    </xf>
    <xf numFmtId="14" fontId="0" fillId="0" borderId="0" xfId="0" applyNumberFormat="1" applyAlignment="1">
      <alignment horizontal="center"/>
    </xf>
    <xf numFmtId="0" fontId="0" fillId="0" borderId="42" xfId="0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29" xfId="0" applyFont="1" applyFill="1" applyBorder="1" applyAlignment="1">
      <alignment horizontal="centerContinuous"/>
    </xf>
    <xf numFmtId="0" fontId="1" fillId="7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17" fillId="0" borderId="0" xfId="0" applyFont="1" applyAlignment="1">
      <alignment horizontal="center"/>
    </xf>
    <xf numFmtId="2" fontId="6" fillId="0" borderId="32" xfId="0" applyNumberFormat="1" applyFont="1" applyBorder="1" applyAlignment="1">
      <alignment horizontal="centerContinuous"/>
    </xf>
    <xf numFmtId="2" fontId="6" fillId="0" borderId="34" xfId="0" applyNumberFormat="1" applyFont="1" applyBorder="1" applyAlignment="1">
      <alignment horizontal="centerContinuous"/>
    </xf>
    <xf numFmtId="0" fontId="6" fillId="0" borderId="45" xfId="0" applyFont="1" applyBorder="1" applyAlignment="1">
      <alignment horizontal="centerContinuous"/>
    </xf>
    <xf numFmtId="0" fontId="6" fillId="0" borderId="46" xfId="0" applyFont="1" applyBorder="1" applyAlignment="1">
      <alignment horizontal="centerContinuous"/>
    </xf>
    <xf numFmtId="2" fontId="6" fillId="0" borderId="45" xfId="0" applyNumberFormat="1" applyFont="1" applyBorder="1" applyAlignment="1">
      <alignment horizontal="centerContinuous"/>
    </xf>
    <xf numFmtId="0" fontId="4" fillId="0" borderId="23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1" fillId="0" borderId="31" xfId="0" applyFont="1" applyBorder="1" applyAlignment="1">
      <alignment horizontal="centerContinuous"/>
    </xf>
    <xf numFmtId="0" fontId="0" fillId="5" borderId="0" xfId="0" applyFill="1" applyAlignment="1">
      <alignment horizontal="centerContinuous"/>
    </xf>
    <xf numFmtId="0" fontId="13" fillId="5" borderId="0" xfId="0" applyFont="1" applyFill="1" applyAlignment="1">
      <alignment horizontal="centerContinuous"/>
    </xf>
    <xf numFmtId="0" fontId="2" fillId="0" borderId="17" xfId="0" applyFont="1" applyBorder="1" applyAlignment="1">
      <alignment horizontal="left"/>
    </xf>
    <xf numFmtId="0" fontId="19" fillId="0" borderId="17" xfId="0" applyFont="1" applyBorder="1"/>
    <xf numFmtId="0" fontId="14" fillId="6" borderId="0" xfId="0" applyFont="1" applyFill="1"/>
    <xf numFmtId="0" fontId="2" fillId="6" borderId="0" xfId="0" applyFont="1" applyFill="1" applyAlignment="1">
      <alignment horizontal="centerContinuous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/>
    <xf numFmtId="0" fontId="4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0" xfId="0" applyFont="1" applyBorder="1" applyAlignment="1">
      <alignment horizontal="left" indent="1"/>
    </xf>
    <xf numFmtId="0" fontId="1" fillId="0" borderId="31" xfId="0" applyFont="1" applyBorder="1" applyAlignment="1">
      <alignment horizontal="left" indent="1"/>
    </xf>
    <xf numFmtId="0" fontId="1" fillId="0" borderId="16" xfId="0" applyFont="1" applyBorder="1" applyAlignment="1">
      <alignment horizontal="left" indent="1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14" fontId="6" fillId="0" borderId="44" xfId="0" applyNumberFormat="1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23" xfId="0" applyFont="1" applyBorder="1" applyAlignment="1">
      <alignment horizontal="left" indent="1"/>
    </xf>
    <xf numFmtId="0" fontId="1" fillId="0" borderId="41" xfId="0" applyFont="1" applyBorder="1" applyAlignment="1">
      <alignment horizontal="left" indent="1"/>
    </xf>
    <xf numFmtId="14" fontId="6" fillId="0" borderId="44" xfId="0" applyNumberFormat="1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18" fillId="0" borderId="44" xfId="0" applyFont="1" applyBorder="1" applyAlignment="1">
      <alignment horizontal="center" wrapText="1"/>
    </xf>
    <xf numFmtId="0" fontId="6" fillId="6" borderId="0" xfId="0" applyFont="1" applyFill="1" applyAlignment="1">
      <alignment horizontal="left" wrapText="1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mber Hipkiss" id="{EF708E66-8BF8-45A5-A10C-A1131A11D31F}" userId="S-1-5-21-1746835261-2322805469-854611642-111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N4" dT="2020-01-14T22:19:08.28" personId="{EF708E66-8BF8-45A5-A10C-A1131A11D31F}" id="{AB1B938F-E515-4808-86FE-29A9C354BBD9}">
    <text>actually 65 dbh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K204"/>
  <sheetViews>
    <sheetView workbookViewId="0">
      <selection activeCell="F17" sqref="F17"/>
    </sheetView>
  </sheetViews>
  <sheetFormatPr defaultColWidth="9.140625" defaultRowHeight="12.75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10.140625" style="6" bestFit="1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3" width="7.28515625" style="6" bestFit="1" customWidth="1"/>
    <col min="14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29" width="4.85546875" style="6" customWidth="1"/>
    <col min="30" max="99" width="5" style="6" customWidth="1"/>
    <col min="100" max="100" width="4.7109375" style="6" customWidth="1"/>
    <col min="101" max="139" width="5" style="6" customWidth="1"/>
    <col min="140" max="141" width="9.140625" style="6"/>
    <col min="142" max="151" width="10.42578125" style="6" customWidth="1"/>
    <col min="152" max="163" width="9.140625" style="6"/>
    <col min="164" max="164" width="10.7109375" style="6" customWidth="1"/>
    <col min="165" max="165" width="15.85546875" style="6" customWidth="1"/>
    <col min="166" max="166" width="9.7109375" style="6" customWidth="1"/>
    <col min="167" max="16384" width="9.140625" style="6"/>
  </cols>
  <sheetData>
    <row r="1" spans="1:167" s="23" customFormat="1" ht="13.5" thickBot="1">
      <c r="A1" s="38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8" t="s">
        <v>6</v>
      </c>
      <c r="H1" s="38" t="s">
        <v>6</v>
      </c>
      <c r="I1" s="38" t="s">
        <v>7</v>
      </c>
      <c r="J1" s="38" t="s">
        <v>8</v>
      </c>
      <c r="K1" s="38" t="s">
        <v>9</v>
      </c>
      <c r="L1" s="38" t="s">
        <v>10</v>
      </c>
      <c r="M1" s="38" t="s">
        <v>11</v>
      </c>
      <c r="N1" s="24" t="s">
        <v>12</v>
      </c>
      <c r="O1" s="24" t="s">
        <v>13</v>
      </c>
      <c r="P1" s="24" t="s">
        <v>14</v>
      </c>
      <c r="Q1" s="179" t="s">
        <v>15</v>
      </c>
      <c r="R1" s="180"/>
      <c r="S1" s="148" t="s">
        <v>16</v>
      </c>
      <c r="T1" s="148">
        <v>1</v>
      </c>
      <c r="U1" s="148">
        <v>2</v>
      </c>
      <c r="V1" s="148">
        <v>3</v>
      </c>
      <c r="W1" s="148">
        <v>4</v>
      </c>
      <c r="X1" s="148">
        <v>5</v>
      </c>
      <c r="Y1" s="148">
        <v>6</v>
      </c>
      <c r="Z1" s="148" t="s">
        <v>17</v>
      </c>
      <c r="AA1" s="148" t="s">
        <v>184</v>
      </c>
      <c r="AB1" s="148" t="s">
        <v>185</v>
      </c>
      <c r="AC1" s="149" t="s">
        <v>186</v>
      </c>
      <c r="AD1" s="32" t="s">
        <v>16</v>
      </c>
      <c r="AE1" s="32">
        <v>1</v>
      </c>
      <c r="AF1" s="32">
        <v>2</v>
      </c>
      <c r="AG1" s="32">
        <v>3</v>
      </c>
      <c r="AH1" s="32">
        <v>4</v>
      </c>
      <c r="AI1" s="32">
        <v>5</v>
      </c>
      <c r="AJ1" s="32">
        <v>6</v>
      </c>
      <c r="AK1" s="32" t="s">
        <v>17</v>
      </c>
      <c r="AL1" s="32" t="s">
        <v>184</v>
      </c>
      <c r="AM1" s="32" t="s">
        <v>185</v>
      </c>
      <c r="AN1" s="151" t="s">
        <v>186</v>
      </c>
      <c r="AO1" s="36" t="s">
        <v>16</v>
      </c>
      <c r="AP1" s="24">
        <v>1</v>
      </c>
      <c r="AQ1" s="24">
        <v>2</v>
      </c>
      <c r="AR1" s="24">
        <v>3</v>
      </c>
      <c r="AS1" s="24">
        <v>4</v>
      </c>
      <c r="AT1" s="24">
        <v>5</v>
      </c>
      <c r="AU1" s="24">
        <v>6</v>
      </c>
      <c r="AV1" s="32" t="s">
        <v>17</v>
      </c>
      <c r="AW1" s="32" t="s">
        <v>184</v>
      </c>
      <c r="AX1" s="32" t="s">
        <v>185</v>
      </c>
      <c r="AY1" s="32" t="s">
        <v>186</v>
      </c>
      <c r="AZ1" s="32" t="s">
        <v>16</v>
      </c>
      <c r="BA1" s="32">
        <v>1</v>
      </c>
      <c r="BB1" s="34">
        <v>2</v>
      </c>
      <c r="BC1" s="32">
        <v>3</v>
      </c>
      <c r="BD1" s="34">
        <v>4</v>
      </c>
      <c r="BE1" s="32">
        <v>5</v>
      </c>
      <c r="BF1" s="34">
        <v>6</v>
      </c>
      <c r="BG1" s="32" t="s">
        <v>17</v>
      </c>
      <c r="BH1" s="32" t="s">
        <v>184</v>
      </c>
      <c r="BI1" s="32" t="s">
        <v>185</v>
      </c>
      <c r="BJ1" s="34" t="s">
        <v>186</v>
      </c>
      <c r="BK1" s="26" t="s">
        <v>16</v>
      </c>
      <c r="BL1" s="24">
        <v>1</v>
      </c>
      <c r="BM1" s="26">
        <v>2</v>
      </c>
      <c r="BN1" s="24">
        <v>3</v>
      </c>
      <c r="BO1" s="26">
        <v>4</v>
      </c>
      <c r="BP1" s="24">
        <v>5</v>
      </c>
      <c r="BQ1" s="26">
        <v>6</v>
      </c>
      <c r="BR1" s="32" t="s">
        <v>17</v>
      </c>
      <c r="BS1" s="32" t="s">
        <v>184</v>
      </c>
      <c r="BT1" s="32" t="s">
        <v>185</v>
      </c>
      <c r="BU1" s="34" t="s">
        <v>186</v>
      </c>
      <c r="BV1" s="34" t="s">
        <v>16</v>
      </c>
      <c r="BW1" s="32">
        <v>1</v>
      </c>
      <c r="BX1" s="34">
        <v>2</v>
      </c>
      <c r="BY1" s="32">
        <v>3</v>
      </c>
      <c r="BZ1" s="34">
        <v>4</v>
      </c>
      <c r="CA1" s="32">
        <v>5</v>
      </c>
      <c r="CB1" s="34">
        <v>6</v>
      </c>
      <c r="CC1" s="32" t="s">
        <v>17</v>
      </c>
      <c r="CD1" s="32" t="s">
        <v>184</v>
      </c>
      <c r="CE1" s="32" t="s">
        <v>185</v>
      </c>
      <c r="CF1" s="34" t="s">
        <v>186</v>
      </c>
      <c r="CG1" s="26" t="s">
        <v>16</v>
      </c>
      <c r="CH1" s="24">
        <v>1</v>
      </c>
      <c r="CI1" s="26">
        <v>2</v>
      </c>
      <c r="CJ1" s="24">
        <v>3</v>
      </c>
      <c r="CK1" s="26">
        <v>4</v>
      </c>
      <c r="CL1" s="24">
        <v>5</v>
      </c>
      <c r="CM1" s="26">
        <v>6</v>
      </c>
      <c r="CN1" s="32" t="s">
        <v>17</v>
      </c>
      <c r="CO1" s="32" t="s">
        <v>184</v>
      </c>
      <c r="CP1" s="32" t="s">
        <v>185</v>
      </c>
      <c r="CQ1" s="34" t="s">
        <v>186</v>
      </c>
      <c r="CR1" s="34" t="s">
        <v>16</v>
      </c>
      <c r="CS1" s="32">
        <v>1</v>
      </c>
      <c r="CT1" s="34">
        <v>2</v>
      </c>
      <c r="CU1" s="32">
        <v>3</v>
      </c>
      <c r="CV1" s="34">
        <v>4</v>
      </c>
      <c r="CW1" s="32">
        <v>5</v>
      </c>
      <c r="CX1" s="34">
        <v>6</v>
      </c>
      <c r="CY1" s="32" t="s">
        <v>17</v>
      </c>
      <c r="CZ1" s="32" t="s">
        <v>184</v>
      </c>
      <c r="DA1" s="32" t="s">
        <v>185</v>
      </c>
      <c r="DB1" s="34" t="s">
        <v>186</v>
      </c>
      <c r="DC1" s="26" t="s">
        <v>16</v>
      </c>
      <c r="DD1" s="24">
        <v>1</v>
      </c>
      <c r="DE1" s="26">
        <v>2</v>
      </c>
      <c r="DF1" s="24">
        <v>3</v>
      </c>
      <c r="DG1" s="26">
        <v>4</v>
      </c>
      <c r="DH1" s="24">
        <v>5</v>
      </c>
      <c r="DI1" s="26">
        <v>6</v>
      </c>
      <c r="DJ1" s="32" t="s">
        <v>17</v>
      </c>
      <c r="DK1" s="32" t="s">
        <v>184</v>
      </c>
      <c r="DL1" s="32" t="s">
        <v>185</v>
      </c>
      <c r="DM1" s="34" t="s">
        <v>186</v>
      </c>
      <c r="DN1" s="34" t="s">
        <v>16</v>
      </c>
      <c r="DO1" s="32">
        <v>1</v>
      </c>
      <c r="DP1" s="34">
        <v>2</v>
      </c>
      <c r="DQ1" s="32">
        <v>3</v>
      </c>
      <c r="DR1" s="34">
        <v>4</v>
      </c>
      <c r="DS1" s="32">
        <v>5</v>
      </c>
      <c r="DT1" s="34">
        <v>6</v>
      </c>
      <c r="DU1" s="32" t="s">
        <v>17</v>
      </c>
      <c r="DV1" s="32" t="s">
        <v>184</v>
      </c>
      <c r="DW1" s="32" t="s">
        <v>185</v>
      </c>
      <c r="DX1" s="151" t="s">
        <v>186</v>
      </c>
      <c r="DY1" s="153" t="s">
        <v>16</v>
      </c>
      <c r="DZ1" s="32">
        <v>1</v>
      </c>
      <c r="EA1" s="34">
        <v>2</v>
      </c>
      <c r="EB1" s="32">
        <v>3</v>
      </c>
      <c r="EC1" s="34">
        <v>4</v>
      </c>
      <c r="ED1" s="32">
        <v>5</v>
      </c>
      <c r="EE1" s="34">
        <v>6</v>
      </c>
      <c r="EF1" s="32" t="s">
        <v>17</v>
      </c>
      <c r="EG1" s="32" t="s">
        <v>184</v>
      </c>
      <c r="EH1" s="32" t="s">
        <v>185</v>
      </c>
      <c r="EI1" s="154" t="s">
        <v>186</v>
      </c>
      <c r="EJ1" s="23">
        <f>COUNTIF(EJ3:EJ200,"&gt;0")</f>
        <v>8</v>
      </c>
      <c r="EK1" s="63" t="s">
        <v>18</v>
      </c>
      <c r="EL1" s="63" t="s">
        <v>19</v>
      </c>
      <c r="EM1" s="63" t="s">
        <v>20</v>
      </c>
      <c r="EN1" s="63" t="s">
        <v>20</v>
      </c>
      <c r="EO1" s="63" t="s">
        <v>21</v>
      </c>
      <c r="EP1" s="65" t="s">
        <v>18</v>
      </c>
      <c r="EQ1" s="65" t="s">
        <v>19</v>
      </c>
      <c r="ER1" s="65" t="s">
        <v>20</v>
      </c>
      <c r="ES1" s="65" t="s">
        <v>20</v>
      </c>
      <c r="ET1" s="65" t="s">
        <v>21</v>
      </c>
      <c r="EV1" s="23" t="s">
        <v>22</v>
      </c>
      <c r="EW1" s="23" t="s">
        <v>22</v>
      </c>
      <c r="EX1" s="23" t="s">
        <v>22</v>
      </c>
      <c r="EY1" s="23" t="s">
        <v>22</v>
      </c>
      <c r="EZ1" s="23" t="s">
        <v>22</v>
      </c>
      <c r="FA1" s="23" t="s">
        <v>22</v>
      </c>
      <c r="FB1" s="23" t="s">
        <v>22</v>
      </c>
      <c r="FC1" s="23" t="s">
        <v>22</v>
      </c>
      <c r="FD1" s="23" t="s">
        <v>22</v>
      </c>
      <c r="FE1" s="23" t="s">
        <v>22</v>
      </c>
      <c r="FF1" s="23" t="s">
        <v>22</v>
      </c>
      <c r="FG1" s="23" t="s">
        <v>22</v>
      </c>
      <c r="FH1" s="23" t="s">
        <v>22</v>
      </c>
      <c r="FI1" s="23" t="s">
        <v>23</v>
      </c>
      <c r="FJ1" s="67" t="s">
        <v>24</v>
      </c>
      <c r="FK1" s="67"/>
    </row>
    <row r="2" spans="1:167" s="23" customFormat="1" ht="13.5" thickBot="1">
      <c r="A2" s="39"/>
      <c r="B2" s="39" t="s">
        <v>25</v>
      </c>
      <c r="C2" s="39" t="s">
        <v>20</v>
      </c>
      <c r="D2" s="39"/>
      <c r="E2" s="39" t="s">
        <v>26</v>
      </c>
      <c r="F2" s="39"/>
      <c r="G2" s="39" t="s">
        <v>27</v>
      </c>
      <c r="H2" s="39" t="s">
        <v>28</v>
      </c>
      <c r="I2" s="39"/>
      <c r="J2" s="39" t="s">
        <v>20</v>
      </c>
      <c r="K2" s="39" t="s">
        <v>29</v>
      </c>
      <c r="L2" s="39"/>
      <c r="M2" s="39" t="s">
        <v>20</v>
      </c>
      <c r="N2" s="25" t="s">
        <v>20</v>
      </c>
      <c r="O2" s="25" t="s">
        <v>30</v>
      </c>
      <c r="P2" s="25"/>
      <c r="Q2" s="25" t="s">
        <v>31</v>
      </c>
      <c r="R2" s="25" t="s">
        <v>32</v>
      </c>
      <c r="S2" s="150">
        <v>12.5</v>
      </c>
      <c r="T2" s="150">
        <v>12.5</v>
      </c>
      <c r="U2" s="150">
        <v>12.5</v>
      </c>
      <c r="V2" s="150">
        <v>12.5</v>
      </c>
      <c r="W2" s="150">
        <v>12.5</v>
      </c>
      <c r="X2" s="150">
        <v>12.5</v>
      </c>
      <c r="Y2" s="150">
        <v>12.5</v>
      </c>
      <c r="Z2" s="150">
        <v>12.5</v>
      </c>
      <c r="AA2" s="150">
        <v>12.5</v>
      </c>
      <c r="AB2" s="150">
        <v>12.5</v>
      </c>
      <c r="AC2" s="150">
        <v>12.5</v>
      </c>
      <c r="AD2" s="33">
        <v>17.5</v>
      </c>
      <c r="AE2" s="33">
        <v>17.5</v>
      </c>
      <c r="AF2" s="33">
        <v>17.5</v>
      </c>
      <c r="AG2" s="33">
        <v>17.5</v>
      </c>
      <c r="AH2" s="33">
        <v>17.5</v>
      </c>
      <c r="AI2" s="33">
        <v>17.5</v>
      </c>
      <c r="AJ2" s="33">
        <v>17.5</v>
      </c>
      <c r="AK2" s="33">
        <v>17.5</v>
      </c>
      <c r="AL2" s="33">
        <v>17.5</v>
      </c>
      <c r="AM2" s="33">
        <v>17.5</v>
      </c>
      <c r="AN2" s="35">
        <v>17.5</v>
      </c>
      <c r="AO2" s="37">
        <v>25.1</v>
      </c>
      <c r="AP2" s="25">
        <v>25.1</v>
      </c>
      <c r="AQ2" s="25">
        <v>25.1</v>
      </c>
      <c r="AR2" s="25">
        <v>25.1</v>
      </c>
      <c r="AS2" s="25">
        <v>25.1</v>
      </c>
      <c r="AT2" s="25">
        <v>25.1</v>
      </c>
      <c r="AU2" s="25">
        <v>25.1</v>
      </c>
      <c r="AV2" s="25">
        <v>25.1</v>
      </c>
      <c r="AW2" s="25">
        <v>25.1</v>
      </c>
      <c r="AX2" s="25">
        <v>25.1</v>
      </c>
      <c r="AY2" s="25">
        <v>25.1</v>
      </c>
      <c r="AZ2" s="33">
        <v>30.1</v>
      </c>
      <c r="BA2" s="33">
        <v>30.1</v>
      </c>
      <c r="BB2" s="35">
        <v>30.1</v>
      </c>
      <c r="BC2" s="33">
        <v>30.1</v>
      </c>
      <c r="BD2" s="35">
        <v>30.1</v>
      </c>
      <c r="BE2" s="33">
        <v>30.1</v>
      </c>
      <c r="BF2" s="35">
        <v>30.1</v>
      </c>
      <c r="BG2" s="33">
        <v>30.1</v>
      </c>
      <c r="BH2" s="35">
        <v>30.1</v>
      </c>
      <c r="BI2" s="33">
        <v>30.1</v>
      </c>
      <c r="BJ2" s="35">
        <v>30.1</v>
      </c>
      <c r="BK2" s="27">
        <v>35.1</v>
      </c>
      <c r="BL2" s="25">
        <v>35.1</v>
      </c>
      <c r="BM2" s="27">
        <v>35.1</v>
      </c>
      <c r="BN2" s="25">
        <v>35.1</v>
      </c>
      <c r="BO2" s="27">
        <v>35.1</v>
      </c>
      <c r="BP2" s="25">
        <v>35.1</v>
      </c>
      <c r="BQ2" s="27">
        <v>35.1</v>
      </c>
      <c r="BR2" s="25">
        <v>35.1</v>
      </c>
      <c r="BS2" s="27">
        <v>35.1</v>
      </c>
      <c r="BT2" s="25">
        <v>35.1</v>
      </c>
      <c r="BU2" s="27">
        <v>35.1</v>
      </c>
      <c r="BV2" s="35">
        <v>40.1</v>
      </c>
      <c r="BW2" s="33">
        <v>40.1</v>
      </c>
      <c r="BX2" s="35">
        <v>40.1</v>
      </c>
      <c r="BY2" s="33">
        <v>40.1</v>
      </c>
      <c r="BZ2" s="35">
        <v>40.1</v>
      </c>
      <c r="CA2" s="33">
        <v>40.1</v>
      </c>
      <c r="CB2" s="35">
        <v>40.1</v>
      </c>
      <c r="CC2" s="33">
        <v>40.1</v>
      </c>
      <c r="CD2" s="35">
        <v>40.1</v>
      </c>
      <c r="CE2" s="33">
        <v>40.1</v>
      </c>
      <c r="CF2" s="35">
        <v>40.1</v>
      </c>
      <c r="CG2" s="27">
        <v>45.1</v>
      </c>
      <c r="CH2" s="25">
        <v>45.1</v>
      </c>
      <c r="CI2" s="27">
        <v>45.1</v>
      </c>
      <c r="CJ2" s="25">
        <v>45.1</v>
      </c>
      <c r="CK2" s="27">
        <v>45.1</v>
      </c>
      <c r="CL2" s="25">
        <v>45.1</v>
      </c>
      <c r="CM2" s="27">
        <v>45.1</v>
      </c>
      <c r="CN2" s="25">
        <v>45.1</v>
      </c>
      <c r="CO2" s="27">
        <v>45.1</v>
      </c>
      <c r="CP2" s="25">
        <v>45.1</v>
      </c>
      <c r="CQ2" s="27">
        <v>45.1</v>
      </c>
      <c r="CR2" s="35">
        <v>50.1</v>
      </c>
      <c r="CS2" s="33">
        <v>50.1</v>
      </c>
      <c r="CT2" s="35">
        <v>50.1</v>
      </c>
      <c r="CU2" s="33">
        <v>50.1</v>
      </c>
      <c r="CV2" s="35">
        <v>50.1</v>
      </c>
      <c r="CW2" s="33">
        <v>50.1</v>
      </c>
      <c r="CX2" s="35">
        <v>50.1</v>
      </c>
      <c r="CY2" s="33">
        <v>50.1</v>
      </c>
      <c r="CZ2" s="35">
        <v>50.1</v>
      </c>
      <c r="DA2" s="33">
        <v>50.1</v>
      </c>
      <c r="DB2" s="35">
        <v>50.1</v>
      </c>
      <c r="DC2" s="27">
        <v>55.1</v>
      </c>
      <c r="DD2" s="25">
        <v>55.1</v>
      </c>
      <c r="DE2" s="27">
        <v>55.1</v>
      </c>
      <c r="DF2" s="25">
        <v>55.1</v>
      </c>
      <c r="DG2" s="27">
        <v>55.1</v>
      </c>
      <c r="DH2" s="25">
        <v>55.1</v>
      </c>
      <c r="DI2" s="27">
        <v>55.1</v>
      </c>
      <c r="DJ2" s="25">
        <v>55.1</v>
      </c>
      <c r="DK2" s="27">
        <v>55.1</v>
      </c>
      <c r="DL2" s="25">
        <v>55.1</v>
      </c>
      <c r="DM2" s="27">
        <v>55.1</v>
      </c>
      <c r="DN2" s="35">
        <v>60.1</v>
      </c>
      <c r="DO2" s="33">
        <v>60.1</v>
      </c>
      <c r="DP2" s="35">
        <v>60.1</v>
      </c>
      <c r="DQ2" s="33">
        <v>60.1</v>
      </c>
      <c r="DR2" s="35">
        <v>60.1</v>
      </c>
      <c r="DS2" s="33">
        <v>60.1</v>
      </c>
      <c r="DT2" s="35">
        <v>60.1</v>
      </c>
      <c r="DU2" s="33">
        <v>60.1</v>
      </c>
      <c r="DV2" s="35">
        <v>60.1</v>
      </c>
      <c r="DW2" s="33">
        <v>60.1</v>
      </c>
      <c r="DX2" s="151">
        <v>60.1</v>
      </c>
      <c r="DY2" s="155">
        <v>65.099999999999994</v>
      </c>
      <c r="DZ2" s="35">
        <v>65.099999999999994</v>
      </c>
      <c r="EA2" s="35">
        <v>65.099999999999994</v>
      </c>
      <c r="EB2" s="35">
        <v>65.099999999999994</v>
      </c>
      <c r="EC2" s="35">
        <v>65.099999999999994</v>
      </c>
      <c r="ED2" s="35">
        <v>65.099999999999994</v>
      </c>
      <c r="EE2" s="35">
        <v>65.099999999999994</v>
      </c>
      <c r="EF2" s="35">
        <v>65.099999999999994</v>
      </c>
      <c r="EG2" s="35">
        <v>65.099999999999994</v>
      </c>
      <c r="EH2" s="35">
        <v>65.099999999999994</v>
      </c>
      <c r="EI2" s="156">
        <v>65.099999999999994</v>
      </c>
      <c r="EJ2" s="23" t="s">
        <v>33</v>
      </c>
      <c r="EK2" s="64" t="s">
        <v>34</v>
      </c>
      <c r="EL2" s="64" t="s">
        <v>35</v>
      </c>
      <c r="EM2" s="64" t="s">
        <v>36</v>
      </c>
      <c r="EN2" s="64" t="s">
        <v>37</v>
      </c>
      <c r="EO2" s="64" t="s">
        <v>35</v>
      </c>
      <c r="EP2" s="66" t="s">
        <v>34</v>
      </c>
      <c r="EQ2" s="66" t="s">
        <v>35</v>
      </c>
      <c r="ER2" s="66" t="s">
        <v>36</v>
      </c>
      <c r="ES2" s="66" t="s">
        <v>37</v>
      </c>
      <c r="ET2" s="66" t="s">
        <v>35</v>
      </c>
      <c r="EV2" s="23" t="s">
        <v>38</v>
      </c>
      <c r="EW2" s="23" t="s">
        <v>39</v>
      </c>
      <c r="EX2" s="23" t="s">
        <v>40</v>
      </c>
      <c r="EY2" s="23" t="s">
        <v>41</v>
      </c>
      <c r="EZ2" s="23" t="s">
        <v>42</v>
      </c>
      <c r="FA2" s="23" t="s">
        <v>43</v>
      </c>
      <c r="FB2" s="23" t="s">
        <v>44</v>
      </c>
      <c r="FC2" s="23" t="s">
        <v>45</v>
      </c>
      <c r="FD2" s="159" t="s">
        <v>17</v>
      </c>
      <c r="FE2" s="159" t="s">
        <v>184</v>
      </c>
      <c r="FF2" s="159" t="s">
        <v>185</v>
      </c>
      <c r="FG2" s="159" t="s">
        <v>186</v>
      </c>
      <c r="FH2" s="23" t="s">
        <v>46</v>
      </c>
      <c r="FI2" s="23" t="s">
        <v>47</v>
      </c>
      <c r="FJ2" s="67" t="s">
        <v>48</v>
      </c>
      <c r="FK2" s="67"/>
    </row>
    <row r="3" spans="1:167">
      <c r="A3" s="6" t="s">
        <v>209</v>
      </c>
      <c r="B3" s="178" t="s">
        <v>220</v>
      </c>
      <c r="C3" s="6">
        <v>1</v>
      </c>
      <c r="D3" s="6">
        <v>106.9</v>
      </c>
      <c r="E3" s="6">
        <v>10000</v>
      </c>
      <c r="F3" s="146" t="s">
        <v>211</v>
      </c>
      <c r="G3" s="6" t="s">
        <v>218</v>
      </c>
      <c r="H3" s="6" t="s">
        <v>219</v>
      </c>
      <c r="I3" s="6" t="s">
        <v>180</v>
      </c>
      <c r="J3" s="6" t="s">
        <v>181</v>
      </c>
      <c r="K3" s="6" t="s">
        <v>182</v>
      </c>
      <c r="L3" s="6" t="s">
        <v>210</v>
      </c>
      <c r="M3" s="6" t="s">
        <v>183</v>
      </c>
      <c r="N3" s="6">
        <v>1</v>
      </c>
      <c r="O3" s="6" cm="1">
        <f t="array" ref="O3">IF(OR(AE3:AJ3&gt;0,AP3:AU3&gt;0,BA3:BF3&gt;0,BL3:BQ3&gt;0,BW3:CB3&gt;0,CH3:CM3&gt;0,CS3:CX3,DD3:DI3&gt;0,DO3:DT3&gt;0,DZ3:EE3),1,0)</f>
        <v>0</v>
      </c>
      <c r="P3" s="40">
        <v>1</v>
      </c>
      <c r="Q3" s="10">
        <v>0</v>
      </c>
      <c r="R3" s="10">
        <v>100</v>
      </c>
      <c r="S3" s="147">
        <v>11</v>
      </c>
      <c r="T3" s="147"/>
      <c r="U3" s="147"/>
      <c r="V3" s="147"/>
      <c r="W3" s="147"/>
      <c r="X3" s="147"/>
      <c r="Y3" s="147"/>
      <c r="Z3" s="147">
        <v>22</v>
      </c>
      <c r="AA3" s="147">
        <v>14</v>
      </c>
      <c r="AB3" s="147"/>
      <c r="AC3" s="147"/>
      <c r="AD3" s="9">
        <v>1</v>
      </c>
      <c r="AE3" s="10"/>
      <c r="AF3" s="10"/>
      <c r="AG3" s="10"/>
      <c r="AH3" s="10"/>
      <c r="AI3" s="10"/>
      <c r="AJ3" s="10"/>
      <c r="AK3" s="10">
        <v>6</v>
      </c>
      <c r="AL3" s="10"/>
      <c r="AM3" s="10"/>
      <c r="AN3" s="147"/>
      <c r="AO3" s="9">
        <v>1</v>
      </c>
      <c r="AP3" s="10"/>
      <c r="AQ3" s="10"/>
      <c r="AR3" s="10"/>
      <c r="AS3" s="10"/>
      <c r="AT3" s="10"/>
      <c r="AU3" s="10"/>
      <c r="AV3" s="10">
        <v>1</v>
      </c>
      <c r="AW3" s="10"/>
      <c r="AX3" s="10"/>
      <c r="AY3" s="147"/>
      <c r="AZ3" s="9"/>
      <c r="BA3" s="10"/>
      <c r="BB3" s="10"/>
      <c r="BC3" s="10"/>
      <c r="BD3" s="10"/>
      <c r="BE3" s="10"/>
      <c r="BF3" s="10"/>
      <c r="BG3" s="10"/>
      <c r="BH3" s="10"/>
      <c r="BI3" s="10"/>
      <c r="BJ3" s="147"/>
      <c r="BK3" s="9"/>
      <c r="BL3" s="10"/>
      <c r="BM3" s="10"/>
      <c r="BN3" s="10"/>
      <c r="BO3" s="10"/>
      <c r="BP3" s="10"/>
      <c r="BQ3" s="10"/>
      <c r="BR3" s="10"/>
      <c r="BS3" s="10"/>
      <c r="BT3" s="10"/>
      <c r="BU3" s="147"/>
      <c r="BV3" s="9"/>
      <c r="BW3" s="10"/>
      <c r="BX3" s="10"/>
      <c r="BY3" s="10"/>
      <c r="BZ3" s="10"/>
      <c r="CA3" s="10"/>
      <c r="CB3" s="10"/>
      <c r="CC3" s="10"/>
      <c r="CD3" s="10"/>
      <c r="CE3" s="10"/>
      <c r="CF3" s="147"/>
      <c r="CG3" s="9"/>
      <c r="CH3" s="10"/>
      <c r="CI3" s="10"/>
      <c r="CJ3" s="10"/>
      <c r="CK3" s="10"/>
      <c r="CL3" s="10"/>
      <c r="CM3" s="10"/>
      <c r="CN3" s="10"/>
      <c r="CO3" s="10"/>
      <c r="CP3" s="10"/>
      <c r="CQ3" s="147"/>
      <c r="CR3" s="9"/>
      <c r="CS3" s="10"/>
      <c r="CT3" s="10"/>
      <c r="CU3" s="10"/>
      <c r="CV3" s="10"/>
      <c r="CW3" s="10"/>
      <c r="CX3" s="10"/>
      <c r="CY3" s="10"/>
      <c r="CZ3" s="10"/>
      <c r="DA3" s="10"/>
      <c r="DB3" s="147"/>
      <c r="DC3" s="9"/>
      <c r="DD3" s="10"/>
      <c r="DE3" s="10"/>
      <c r="DF3" s="10"/>
      <c r="DG3" s="10"/>
      <c r="DH3" s="10"/>
      <c r="DI3" s="10"/>
      <c r="DJ3" s="10"/>
      <c r="DK3" s="10"/>
      <c r="DL3" s="10"/>
      <c r="DM3" s="147"/>
      <c r="DN3" s="9"/>
      <c r="DO3" s="10"/>
      <c r="DP3" s="10"/>
      <c r="DQ3" s="10"/>
      <c r="DR3" s="10"/>
      <c r="DS3" s="10"/>
      <c r="DT3" s="10"/>
      <c r="DU3" s="10"/>
      <c r="DV3" s="10"/>
      <c r="DW3" s="10"/>
      <c r="DX3" s="152"/>
      <c r="DY3" s="9"/>
      <c r="DZ3" s="10"/>
      <c r="EA3" s="10"/>
      <c r="EB3" s="10"/>
      <c r="EC3" s="10"/>
      <c r="ED3" s="10"/>
      <c r="EE3" s="10"/>
      <c r="EF3" s="10"/>
      <c r="EG3" s="10"/>
      <c r="EH3" s="10"/>
      <c r="EI3" s="157"/>
      <c r="EJ3" s="6">
        <v>1</v>
      </c>
      <c r="EK3" s="10">
        <v>2</v>
      </c>
      <c r="EL3" s="10"/>
      <c r="EM3" s="10">
        <v>4</v>
      </c>
      <c r="EN3" s="10"/>
      <c r="EO3" s="10"/>
      <c r="EP3" s="10">
        <v>3</v>
      </c>
      <c r="EQ3" s="10"/>
      <c r="ER3" s="10">
        <v>14</v>
      </c>
      <c r="ES3" s="10"/>
      <c r="ET3" s="10"/>
      <c r="EU3" s="16"/>
      <c r="EV3" s="6">
        <f t="shared" ref="EV3:EV34" si="0">IF(R3&gt;=1,1,0)</f>
        <v>1</v>
      </c>
      <c r="EW3" s="6">
        <f t="shared" ref="EW3:FG3" si="1">S3+AD3+AO3+AZ3+BK3+BV3+CG3+CR3+DC3+DN3+DY3</f>
        <v>13</v>
      </c>
      <c r="EX3" s="6">
        <f t="shared" si="1"/>
        <v>0</v>
      </c>
      <c r="EY3" s="6">
        <f t="shared" si="1"/>
        <v>0</v>
      </c>
      <c r="EZ3" s="6">
        <f t="shared" si="1"/>
        <v>0</v>
      </c>
      <c r="FA3" s="6">
        <f t="shared" si="1"/>
        <v>0</v>
      </c>
      <c r="FB3" s="6">
        <f t="shared" si="1"/>
        <v>0</v>
      </c>
      <c r="FC3" s="6">
        <f t="shared" si="1"/>
        <v>0</v>
      </c>
      <c r="FD3" s="6">
        <f t="shared" si="1"/>
        <v>29</v>
      </c>
      <c r="FE3" s="6">
        <f t="shared" si="1"/>
        <v>14</v>
      </c>
      <c r="FF3" s="6">
        <f t="shared" si="1"/>
        <v>0</v>
      </c>
      <c r="FG3" s="6">
        <f t="shared" si="1"/>
        <v>0</v>
      </c>
      <c r="FH3" s="6">
        <f>EW3+EX3+EY3+EZ3+FA3+FB3+FC3</f>
        <v>13</v>
      </c>
      <c r="FI3" s="6">
        <f>FD3+FE3+FF3+FG3+FH3</f>
        <v>56</v>
      </c>
      <c r="FJ3" s="6">
        <f>IF(EK3&gt;=1,1,0)</f>
        <v>1</v>
      </c>
      <c r="FK3" s="6">
        <f>IF(EP3&gt;=1,1,0)</f>
        <v>1</v>
      </c>
    </row>
    <row r="4" spans="1:167">
      <c r="N4" s="6">
        <v>2</v>
      </c>
      <c r="O4" s="6" cm="1">
        <f t="array" ref="O4">IF(OR(AE4:AJ4&gt;0,AP4:AU4&gt;0,BA4:BF4&gt;0,BL4:BQ4&gt;0,BW4:CB4&gt;0,CH4:CM4&gt;0,CS4:CX4,DD4:DI4&gt;0,DO4:DT4&gt;0,DZ4:EE4),1,0)</f>
        <v>0</v>
      </c>
      <c r="P4" s="40">
        <v>1</v>
      </c>
      <c r="Q4" s="10">
        <v>100</v>
      </c>
      <c r="R4" s="10">
        <v>200</v>
      </c>
      <c r="S4" s="147">
        <v>6</v>
      </c>
      <c r="T4" s="147"/>
      <c r="U4" s="147"/>
      <c r="V4" s="147"/>
      <c r="W4" s="147"/>
      <c r="X4" s="147"/>
      <c r="Y4" s="147"/>
      <c r="Z4" s="147">
        <v>14</v>
      </c>
      <c r="AA4" s="147"/>
      <c r="AB4" s="147"/>
      <c r="AC4" s="147"/>
      <c r="AD4" s="9">
        <v>4</v>
      </c>
      <c r="AE4" s="10"/>
      <c r="AF4" s="10"/>
      <c r="AG4" s="10"/>
      <c r="AH4" s="10"/>
      <c r="AI4" s="10"/>
      <c r="AJ4" s="10"/>
      <c r="AK4" s="10">
        <v>3</v>
      </c>
      <c r="AL4" s="10"/>
      <c r="AM4" s="10"/>
      <c r="AN4" s="147">
        <v>3</v>
      </c>
      <c r="AO4" s="9">
        <v>1</v>
      </c>
      <c r="AP4" s="10"/>
      <c r="AQ4" s="10"/>
      <c r="AR4" s="10"/>
      <c r="AS4" s="10"/>
      <c r="AT4" s="10"/>
      <c r="AU4" s="10"/>
      <c r="AV4" s="10">
        <v>5</v>
      </c>
      <c r="AW4" s="10"/>
      <c r="AX4" s="10"/>
      <c r="AY4" s="147">
        <v>1</v>
      </c>
      <c r="AZ4" s="9">
        <v>3</v>
      </c>
      <c r="BA4" s="10"/>
      <c r="BB4" s="10"/>
      <c r="BC4" s="10"/>
      <c r="BD4" s="10"/>
      <c r="BE4" s="10"/>
      <c r="BF4" s="10"/>
      <c r="BG4" s="10">
        <v>3</v>
      </c>
      <c r="BH4" s="10"/>
      <c r="BI4" s="10"/>
      <c r="BJ4" s="147">
        <v>3</v>
      </c>
      <c r="BK4" s="9"/>
      <c r="BL4" s="10"/>
      <c r="BM4" s="10"/>
      <c r="BN4" s="10"/>
      <c r="BO4" s="10"/>
      <c r="BP4" s="10"/>
      <c r="BQ4" s="10"/>
      <c r="BR4" s="10">
        <v>1</v>
      </c>
      <c r="BS4" s="10"/>
      <c r="BT4" s="10"/>
      <c r="BU4" s="147"/>
      <c r="BV4" s="9"/>
      <c r="BW4" s="10"/>
      <c r="BX4" s="10"/>
      <c r="BY4" s="10"/>
      <c r="BZ4" s="10"/>
      <c r="CA4" s="10"/>
      <c r="CB4" s="10"/>
      <c r="CC4" s="10"/>
      <c r="CD4" s="10"/>
      <c r="CE4" s="10"/>
      <c r="CF4" s="147"/>
      <c r="CG4" s="9"/>
      <c r="CH4" s="10"/>
      <c r="CI4" s="10"/>
      <c r="CJ4" s="10"/>
      <c r="CK4" s="10"/>
      <c r="CL4" s="10"/>
      <c r="CM4" s="10"/>
      <c r="CN4" s="10"/>
      <c r="CO4" s="10"/>
      <c r="CP4" s="10"/>
      <c r="CQ4" s="147"/>
      <c r="CR4" s="9"/>
      <c r="CS4" s="10"/>
      <c r="CT4" s="10"/>
      <c r="CU4" s="10"/>
      <c r="CV4" s="10"/>
      <c r="CW4" s="10"/>
      <c r="CX4" s="10"/>
      <c r="CY4" s="10"/>
      <c r="CZ4" s="10"/>
      <c r="DA4" s="10"/>
      <c r="DB4" s="147"/>
      <c r="DC4" s="9"/>
      <c r="DD4" s="10"/>
      <c r="DE4" s="10"/>
      <c r="DF4" s="10"/>
      <c r="DG4" s="10"/>
      <c r="DH4" s="10"/>
      <c r="DI4" s="10"/>
      <c r="DJ4" s="10"/>
      <c r="DK4" s="10"/>
      <c r="DL4" s="10"/>
      <c r="DM4" s="147"/>
      <c r="DN4" s="9"/>
      <c r="DO4" s="10"/>
      <c r="DP4" s="10"/>
      <c r="DQ4" s="10"/>
      <c r="DR4" s="10"/>
      <c r="DS4" s="10"/>
      <c r="DT4" s="10"/>
      <c r="DU4" s="10"/>
      <c r="DV4" s="10"/>
      <c r="DW4" s="10"/>
      <c r="DX4" s="152"/>
      <c r="DY4" s="9"/>
      <c r="DZ4" s="10"/>
      <c r="EA4" s="10"/>
      <c r="EB4" s="10"/>
      <c r="EC4" s="10"/>
      <c r="ED4" s="10"/>
      <c r="EE4" s="10"/>
      <c r="EF4" s="10"/>
      <c r="EG4" s="10"/>
      <c r="EH4" s="10"/>
      <c r="EI4" s="157"/>
      <c r="EJ4" s="6">
        <v>1</v>
      </c>
      <c r="EK4" s="10">
        <v>2</v>
      </c>
      <c r="EL4" s="10"/>
      <c r="EM4" s="10">
        <v>4</v>
      </c>
      <c r="EN4" s="10"/>
      <c r="EO4" s="10"/>
      <c r="EP4" s="10">
        <v>3</v>
      </c>
      <c r="EQ4" s="10"/>
      <c r="ER4" s="10">
        <v>2</v>
      </c>
      <c r="ES4" s="10"/>
      <c r="ET4" s="10"/>
      <c r="EU4" s="16"/>
      <c r="EV4" s="6">
        <f t="shared" si="0"/>
        <v>1</v>
      </c>
      <c r="EW4" s="6">
        <f t="shared" ref="EW4:EW67" si="2">S4+AD4+AO4+AZ4+BK4+BV4+CG4+CR4+DC4+DN4+DY4</f>
        <v>14</v>
      </c>
      <c r="EX4" s="6">
        <f t="shared" ref="EX4:EX67" si="3">T4+AE4+AP4+BA4+BL4+BW4+CH4+CS4+DD4+DO4+DZ4</f>
        <v>0</v>
      </c>
      <c r="EY4" s="6">
        <f t="shared" ref="EY4:EY67" si="4">U4+AF4+AQ4+BB4+BM4+BX4+CI4+CT4+DE4+DP4+EA4</f>
        <v>0</v>
      </c>
      <c r="EZ4" s="6">
        <f t="shared" ref="EZ4:EZ67" si="5">V4+AG4+AR4+BC4+BN4+BY4+CJ4+CU4+DF4+DQ4+EB4</f>
        <v>0</v>
      </c>
      <c r="FA4" s="6">
        <f t="shared" ref="FA4:FA67" si="6">W4+AH4+AS4+BD4+BO4+BZ4+CK4+CV4+DG4+DR4+EC4</f>
        <v>0</v>
      </c>
      <c r="FB4" s="6">
        <f t="shared" ref="FB4:FB67" si="7">X4+AI4+AT4+BE4+BP4+CA4+CL4+CW4+DH4+DS4+ED4</f>
        <v>0</v>
      </c>
      <c r="FC4" s="6">
        <f t="shared" ref="FC4:FC67" si="8">Y4+AJ4+AU4+BF4+BQ4+CB4+CM4+CX4+DI4+DT4+EE4</f>
        <v>0</v>
      </c>
      <c r="FD4" s="6">
        <f t="shared" ref="FD4:FD67" si="9">Z4+AK4+AV4+BG4+BR4+CC4+CN4+CY4+DJ4+DU4+EF4</f>
        <v>26</v>
      </c>
      <c r="FE4" s="6">
        <f t="shared" ref="FE4:FE67" si="10">AA4+AL4+AW4+BH4+BS4+CD4+CO4+CZ4+DK4+DV4+EG4</f>
        <v>0</v>
      </c>
      <c r="FF4" s="6">
        <f t="shared" ref="FF4:FF67" si="11">AB4+AM4+AX4+BI4+BT4+CE4+CP4+DA4+DL4+DW4+EH4</f>
        <v>0</v>
      </c>
      <c r="FG4" s="6">
        <f t="shared" ref="FG4:FG67" si="12">AC4+AN4+AY4+BJ4+BU4+CF4+CQ4+DB4+DM4+DX4+EI4</f>
        <v>7</v>
      </c>
      <c r="FH4" s="6">
        <f t="shared" ref="FH4:FH19" si="13">EW4+EX4+EY4+EZ4+FA4+FB4+FC4</f>
        <v>14</v>
      </c>
      <c r="FI4" s="6">
        <f t="shared" ref="FI4:FI67" si="14">FD4+FE4+FF4+FG4+FH4</f>
        <v>47</v>
      </c>
      <c r="FJ4" s="6">
        <f t="shared" ref="FJ4:FJ19" si="15">IF(EK4&gt;=1,1,0)</f>
        <v>1</v>
      </c>
      <c r="FK4" s="6">
        <f t="shared" ref="FK4:FK19" si="16">IF(EP4&gt;=1,1,0)</f>
        <v>1</v>
      </c>
    </row>
    <row r="5" spans="1:167">
      <c r="N5" s="6">
        <v>3</v>
      </c>
      <c r="O5" s="6" cm="1">
        <f t="array" ref="O5">IF(OR(AE5:AJ5&gt;0,AP5:AU5&gt;0,BA5:BF5&gt;0,BL5:BQ5&gt;0,BW5:CB5&gt;0,CH5:CM5&gt;0,CS5:CX5,DD5:DI5&gt;0,DO5:DT5&gt;0,DZ5:EE5),1,0)</f>
        <v>0</v>
      </c>
      <c r="P5" s="40">
        <v>1</v>
      </c>
      <c r="Q5" s="10">
        <v>200</v>
      </c>
      <c r="R5" s="10">
        <v>300</v>
      </c>
      <c r="S5" s="147">
        <v>5</v>
      </c>
      <c r="T5" s="147"/>
      <c r="U5" s="147"/>
      <c r="V5" s="147"/>
      <c r="W5" s="147"/>
      <c r="X5" s="147"/>
      <c r="Y5" s="147"/>
      <c r="Z5" s="147">
        <v>30</v>
      </c>
      <c r="AA5" s="147"/>
      <c r="AB5" s="147"/>
      <c r="AC5" s="147"/>
      <c r="AD5" s="9">
        <v>2</v>
      </c>
      <c r="AE5" s="10"/>
      <c r="AF5" s="10"/>
      <c r="AG5" s="10"/>
      <c r="AH5" s="10"/>
      <c r="AI5" s="10"/>
      <c r="AJ5" s="10"/>
      <c r="AK5" s="10">
        <v>18</v>
      </c>
      <c r="AL5" s="10"/>
      <c r="AM5" s="10"/>
      <c r="AN5" s="147">
        <v>1</v>
      </c>
      <c r="AO5" s="9">
        <v>1</v>
      </c>
      <c r="AP5" s="10"/>
      <c r="AQ5" s="10"/>
      <c r="AR5" s="10"/>
      <c r="AS5" s="10"/>
      <c r="AT5" s="10"/>
      <c r="AU5" s="10"/>
      <c r="AV5" s="10">
        <v>13</v>
      </c>
      <c r="AW5" s="10"/>
      <c r="AX5" s="10"/>
      <c r="AY5" s="147"/>
      <c r="AZ5" s="9">
        <v>2</v>
      </c>
      <c r="BA5" s="10"/>
      <c r="BB5" s="10"/>
      <c r="BC5" s="10"/>
      <c r="BD5" s="10"/>
      <c r="BE5" s="10"/>
      <c r="BF5" s="10"/>
      <c r="BG5" s="10">
        <v>8</v>
      </c>
      <c r="BH5" s="10"/>
      <c r="BI5" s="10"/>
      <c r="BJ5" s="147"/>
      <c r="BK5" s="9"/>
      <c r="BL5" s="10"/>
      <c r="BM5" s="10"/>
      <c r="BN5" s="10"/>
      <c r="BO5" s="10"/>
      <c r="BP5" s="10"/>
      <c r="BQ5" s="10"/>
      <c r="BR5" s="10">
        <v>3</v>
      </c>
      <c r="BS5" s="10"/>
      <c r="BT5" s="10"/>
      <c r="BU5" s="147"/>
      <c r="BV5" s="9"/>
      <c r="BW5" s="10"/>
      <c r="BX5" s="10"/>
      <c r="BY5" s="10"/>
      <c r="BZ5" s="10"/>
      <c r="CA5" s="10"/>
      <c r="CB5" s="10"/>
      <c r="CC5" s="10"/>
      <c r="CD5" s="10"/>
      <c r="CE5" s="10"/>
      <c r="CF5" s="147"/>
      <c r="CG5" s="9"/>
      <c r="CH5" s="10"/>
      <c r="CI5" s="10"/>
      <c r="CJ5" s="10"/>
      <c r="CK5" s="10"/>
      <c r="CL5" s="10"/>
      <c r="CM5" s="10"/>
      <c r="CN5" s="10">
        <v>1</v>
      </c>
      <c r="CO5" s="10"/>
      <c r="CP5" s="10"/>
      <c r="CQ5" s="147"/>
      <c r="CR5" s="9"/>
      <c r="CS5" s="10"/>
      <c r="CT5" s="10"/>
      <c r="CU5" s="10"/>
      <c r="CV5" s="10"/>
      <c r="CW5" s="10"/>
      <c r="CX5" s="10"/>
      <c r="CY5" s="10"/>
      <c r="CZ5" s="10"/>
      <c r="DA5" s="10"/>
      <c r="DB5" s="147"/>
      <c r="DC5" s="9"/>
      <c r="DD5" s="10"/>
      <c r="DE5" s="10"/>
      <c r="DF5" s="10"/>
      <c r="DG5" s="10"/>
      <c r="DH5" s="10"/>
      <c r="DI5" s="10"/>
      <c r="DJ5" s="10"/>
      <c r="DK5" s="10"/>
      <c r="DL5" s="10"/>
      <c r="DM5" s="147"/>
      <c r="DN5" s="9"/>
      <c r="DO5" s="10"/>
      <c r="DP5" s="10"/>
      <c r="DQ5" s="10"/>
      <c r="DR5" s="10"/>
      <c r="DS5" s="10"/>
      <c r="DT5" s="10"/>
      <c r="DU5" s="10"/>
      <c r="DV5" s="10"/>
      <c r="DW5" s="10"/>
      <c r="DX5" s="152"/>
      <c r="DY5" s="9"/>
      <c r="DZ5" s="10"/>
      <c r="EA5" s="10"/>
      <c r="EB5" s="10"/>
      <c r="EC5" s="10"/>
      <c r="ED5" s="10"/>
      <c r="EE5" s="10"/>
      <c r="EF5" s="10"/>
      <c r="EG5" s="10"/>
      <c r="EH5" s="10"/>
      <c r="EI5" s="157"/>
      <c r="EJ5" s="6">
        <v>2</v>
      </c>
      <c r="EK5" s="10">
        <v>2</v>
      </c>
      <c r="EL5" s="10">
        <v>4</v>
      </c>
      <c r="EM5" s="10"/>
      <c r="EN5" s="10"/>
      <c r="EO5" s="10"/>
      <c r="EP5" s="10">
        <v>3</v>
      </c>
      <c r="EQ5" s="10">
        <v>3</v>
      </c>
      <c r="ER5" s="10"/>
      <c r="ES5" s="10"/>
      <c r="ET5" s="10"/>
      <c r="EU5" s="16"/>
      <c r="EV5" s="6">
        <f t="shared" si="0"/>
        <v>1</v>
      </c>
      <c r="EW5" s="6">
        <f t="shared" si="2"/>
        <v>10</v>
      </c>
      <c r="EX5" s="6">
        <f t="shared" si="3"/>
        <v>0</v>
      </c>
      <c r="EY5" s="6">
        <f t="shared" si="4"/>
        <v>0</v>
      </c>
      <c r="EZ5" s="6">
        <f t="shared" si="5"/>
        <v>0</v>
      </c>
      <c r="FA5" s="6">
        <f t="shared" si="6"/>
        <v>0</v>
      </c>
      <c r="FB5" s="6">
        <f t="shared" si="7"/>
        <v>0</v>
      </c>
      <c r="FC5" s="6">
        <f t="shared" si="8"/>
        <v>0</v>
      </c>
      <c r="FD5" s="6">
        <f t="shared" si="9"/>
        <v>73</v>
      </c>
      <c r="FE5" s="6">
        <f t="shared" si="10"/>
        <v>0</v>
      </c>
      <c r="FF5" s="6">
        <f t="shared" si="11"/>
        <v>0</v>
      </c>
      <c r="FG5" s="6">
        <f t="shared" si="12"/>
        <v>1</v>
      </c>
      <c r="FH5" s="6">
        <f t="shared" si="13"/>
        <v>10</v>
      </c>
      <c r="FI5" s="6">
        <f t="shared" si="14"/>
        <v>84</v>
      </c>
      <c r="FJ5" s="6">
        <f t="shared" si="15"/>
        <v>1</v>
      </c>
      <c r="FK5" s="6">
        <f t="shared" si="16"/>
        <v>1</v>
      </c>
    </row>
    <row r="6" spans="1:167">
      <c r="N6" s="6">
        <v>4</v>
      </c>
      <c r="O6" s="6" cm="1">
        <f t="array" ref="O6">IF(OR(AE6:AJ6&gt;0,AP6:AU6&gt;0,BA6:BF6&gt;0,BL6:BQ6&gt;0,BW6:CB6&gt;0,CH6:CM6&gt;0,CS6:CX6,DD6:DI6&gt;0,DO6:DT6&gt;0,DZ6:EE6),1,0)</f>
        <v>0</v>
      </c>
      <c r="P6" s="40">
        <v>1</v>
      </c>
      <c r="Q6" s="10">
        <v>300</v>
      </c>
      <c r="R6" s="10">
        <v>400</v>
      </c>
      <c r="S6" s="147">
        <v>1</v>
      </c>
      <c r="T6" s="147"/>
      <c r="U6" s="147"/>
      <c r="V6" s="147"/>
      <c r="W6" s="147"/>
      <c r="X6" s="147"/>
      <c r="Y6" s="147"/>
      <c r="Z6" s="147">
        <v>9</v>
      </c>
      <c r="AA6" s="147"/>
      <c r="AB6" s="147"/>
      <c r="AC6" s="147"/>
      <c r="AD6" s="9">
        <v>5</v>
      </c>
      <c r="AE6" s="10"/>
      <c r="AF6" s="10"/>
      <c r="AG6" s="10"/>
      <c r="AH6" s="10"/>
      <c r="AI6" s="10"/>
      <c r="AJ6" s="10"/>
      <c r="AK6" s="10">
        <v>3</v>
      </c>
      <c r="AL6" s="10"/>
      <c r="AM6" s="10"/>
      <c r="AN6" s="147"/>
      <c r="AO6" s="9">
        <v>2</v>
      </c>
      <c r="AP6" s="10"/>
      <c r="AQ6" s="10"/>
      <c r="AR6" s="10"/>
      <c r="AS6" s="10"/>
      <c r="AT6" s="10"/>
      <c r="AU6" s="10"/>
      <c r="AV6" s="10">
        <v>4</v>
      </c>
      <c r="AW6" s="10"/>
      <c r="AX6" s="10"/>
      <c r="AY6" s="147"/>
      <c r="AZ6" s="9">
        <v>1</v>
      </c>
      <c r="BA6" s="10"/>
      <c r="BB6" s="10"/>
      <c r="BC6" s="10"/>
      <c r="BD6" s="10"/>
      <c r="BE6" s="10"/>
      <c r="BF6" s="10"/>
      <c r="BG6" s="10">
        <v>7</v>
      </c>
      <c r="BH6" s="10"/>
      <c r="BI6" s="10"/>
      <c r="BJ6" s="147">
        <v>1</v>
      </c>
      <c r="BK6" s="9">
        <v>4</v>
      </c>
      <c r="BL6" s="10"/>
      <c r="BM6" s="10"/>
      <c r="BN6" s="10"/>
      <c r="BO6" s="10"/>
      <c r="BP6" s="10"/>
      <c r="BQ6" s="10"/>
      <c r="BR6" s="10">
        <v>4</v>
      </c>
      <c r="BS6" s="10"/>
      <c r="BT6" s="10"/>
      <c r="BU6" s="147">
        <v>1</v>
      </c>
      <c r="BV6" s="9">
        <v>2</v>
      </c>
      <c r="BW6" s="10"/>
      <c r="BX6" s="10"/>
      <c r="BY6" s="10"/>
      <c r="BZ6" s="10"/>
      <c r="CA6" s="10"/>
      <c r="CB6" s="10"/>
      <c r="CC6" s="10"/>
      <c r="CD6" s="10"/>
      <c r="CE6" s="10"/>
      <c r="CF6" s="147"/>
      <c r="CG6" s="9"/>
      <c r="CH6" s="10"/>
      <c r="CI6" s="10"/>
      <c r="CJ6" s="10"/>
      <c r="CK6" s="10"/>
      <c r="CL6" s="10"/>
      <c r="CM6" s="10"/>
      <c r="CN6" s="10"/>
      <c r="CO6" s="10"/>
      <c r="CP6" s="10"/>
      <c r="CQ6" s="147"/>
      <c r="CR6" s="9"/>
      <c r="CS6" s="10"/>
      <c r="CT6" s="10"/>
      <c r="CU6" s="10"/>
      <c r="CV6" s="10"/>
      <c r="CW6" s="10"/>
      <c r="CX6" s="10"/>
      <c r="CY6" s="10"/>
      <c r="CZ6" s="10"/>
      <c r="DA6" s="10"/>
      <c r="DB6" s="147"/>
      <c r="DC6" s="9"/>
      <c r="DD6" s="10"/>
      <c r="DE6" s="10"/>
      <c r="DF6" s="10"/>
      <c r="DG6" s="10"/>
      <c r="DH6" s="10"/>
      <c r="DI6" s="10"/>
      <c r="DJ6" s="10"/>
      <c r="DK6" s="10"/>
      <c r="DL6" s="10"/>
      <c r="DM6" s="147"/>
      <c r="DN6" s="9"/>
      <c r="DO6" s="10"/>
      <c r="DP6" s="10"/>
      <c r="DQ6" s="10"/>
      <c r="DR6" s="10"/>
      <c r="DS6" s="10"/>
      <c r="DT6" s="10"/>
      <c r="DU6" s="10"/>
      <c r="DV6" s="10"/>
      <c r="DW6" s="10"/>
      <c r="DX6" s="152"/>
      <c r="DY6" s="9"/>
      <c r="DZ6" s="10"/>
      <c r="EA6" s="10"/>
      <c r="EB6" s="10"/>
      <c r="EC6" s="10"/>
      <c r="ED6" s="10"/>
      <c r="EE6" s="10"/>
      <c r="EF6" s="10"/>
      <c r="EG6" s="10"/>
      <c r="EH6" s="10"/>
      <c r="EI6" s="157"/>
      <c r="EJ6" s="6">
        <v>2</v>
      </c>
      <c r="EK6" s="10">
        <v>6</v>
      </c>
      <c r="EL6" s="10"/>
      <c r="EM6" s="10">
        <v>7</v>
      </c>
      <c r="EN6" s="10"/>
      <c r="EO6" s="10">
        <v>6</v>
      </c>
      <c r="EP6" s="10">
        <v>2</v>
      </c>
      <c r="EQ6" s="10"/>
      <c r="ER6" s="10">
        <v>14</v>
      </c>
      <c r="ES6" s="10"/>
      <c r="ET6" s="10"/>
      <c r="EU6" s="16"/>
      <c r="EV6" s="6">
        <f t="shared" si="0"/>
        <v>1</v>
      </c>
      <c r="EW6" s="6">
        <f t="shared" si="2"/>
        <v>15</v>
      </c>
      <c r="EX6" s="6">
        <f t="shared" si="3"/>
        <v>0</v>
      </c>
      <c r="EY6" s="6">
        <f t="shared" si="4"/>
        <v>0</v>
      </c>
      <c r="EZ6" s="6">
        <f t="shared" si="5"/>
        <v>0</v>
      </c>
      <c r="FA6" s="6">
        <f t="shared" si="6"/>
        <v>0</v>
      </c>
      <c r="FB6" s="6">
        <f t="shared" si="7"/>
        <v>0</v>
      </c>
      <c r="FC6" s="6">
        <f t="shared" si="8"/>
        <v>0</v>
      </c>
      <c r="FD6" s="6">
        <f t="shared" si="9"/>
        <v>27</v>
      </c>
      <c r="FE6" s="6">
        <f t="shared" si="10"/>
        <v>0</v>
      </c>
      <c r="FF6" s="6">
        <f t="shared" si="11"/>
        <v>0</v>
      </c>
      <c r="FG6" s="6">
        <f t="shared" si="12"/>
        <v>2</v>
      </c>
      <c r="FH6" s="6">
        <f t="shared" si="13"/>
        <v>15</v>
      </c>
      <c r="FI6" s="6">
        <f t="shared" si="14"/>
        <v>44</v>
      </c>
      <c r="FJ6" s="6">
        <f t="shared" si="15"/>
        <v>1</v>
      </c>
      <c r="FK6" s="6">
        <f t="shared" si="16"/>
        <v>1</v>
      </c>
    </row>
    <row r="7" spans="1:167">
      <c r="A7" s="92" t="s">
        <v>49</v>
      </c>
      <c r="D7" s="92" t="s">
        <v>50</v>
      </c>
      <c r="G7" s="92" t="s">
        <v>51</v>
      </c>
      <c r="N7" s="6">
        <v>5</v>
      </c>
      <c r="O7" s="6" cm="1">
        <f t="array" ref="O7">IF(OR(AE7:AJ7&gt;0,AP7:AU7&gt;0,BA7:BF7&gt;0,BL7:BQ7&gt;0,BW7:CB7&gt;0,CH7:CM7&gt;0,CS7:CX7,DD7:DI7&gt;0,DO7:DT7&gt;0,DZ7:EE7),1,0)</f>
        <v>0</v>
      </c>
      <c r="P7" s="40">
        <v>1</v>
      </c>
      <c r="Q7" s="10">
        <v>400</v>
      </c>
      <c r="R7" s="10">
        <v>500</v>
      </c>
      <c r="S7" s="147">
        <v>3</v>
      </c>
      <c r="T7" s="147"/>
      <c r="U7" s="147"/>
      <c r="V7" s="147"/>
      <c r="W7" s="147"/>
      <c r="X7" s="147"/>
      <c r="Y7" s="147"/>
      <c r="Z7" s="147">
        <v>3</v>
      </c>
      <c r="AA7" s="147"/>
      <c r="AB7" s="147"/>
      <c r="AC7" s="147">
        <v>7</v>
      </c>
      <c r="AD7" s="9">
        <v>3</v>
      </c>
      <c r="AE7" s="10"/>
      <c r="AF7" s="10"/>
      <c r="AG7" s="10"/>
      <c r="AH7" s="10"/>
      <c r="AI7" s="10"/>
      <c r="AJ7" s="10"/>
      <c r="AK7" s="10">
        <v>1</v>
      </c>
      <c r="AL7" s="10"/>
      <c r="AM7" s="10"/>
      <c r="AN7" s="147"/>
      <c r="AO7" s="9">
        <v>1</v>
      </c>
      <c r="AP7" s="10"/>
      <c r="AQ7" s="10"/>
      <c r="AR7" s="10"/>
      <c r="AS7" s="10"/>
      <c r="AT7" s="10"/>
      <c r="AU7" s="10"/>
      <c r="AV7" s="10">
        <v>1</v>
      </c>
      <c r="AW7" s="10"/>
      <c r="AX7" s="10"/>
      <c r="AY7" s="147"/>
      <c r="AZ7" s="9"/>
      <c r="BA7" s="10"/>
      <c r="BB7" s="10"/>
      <c r="BC7" s="10"/>
      <c r="BD7" s="10"/>
      <c r="BE7" s="10"/>
      <c r="BF7" s="10"/>
      <c r="BG7" s="10">
        <v>2</v>
      </c>
      <c r="BH7" s="10"/>
      <c r="BI7" s="10"/>
      <c r="BJ7" s="147">
        <v>2</v>
      </c>
      <c r="BK7" s="9"/>
      <c r="BL7" s="10"/>
      <c r="BM7" s="10"/>
      <c r="BN7" s="10"/>
      <c r="BO7" s="10"/>
      <c r="BP7" s="10"/>
      <c r="BQ7" s="10"/>
      <c r="BR7" s="10"/>
      <c r="BS7" s="10"/>
      <c r="BT7" s="10"/>
      <c r="BU7" s="147">
        <v>2</v>
      </c>
      <c r="BV7" s="9">
        <v>2</v>
      </c>
      <c r="BW7" s="10"/>
      <c r="BX7" s="10"/>
      <c r="BY7" s="10"/>
      <c r="BZ7" s="10"/>
      <c r="CA7" s="10"/>
      <c r="CB7" s="10"/>
      <c r="CC7" s="10"/>
      <c r="CD7" s="10"/>
      <c r="CE7" s="10"/>
      <c r="CF7" s="147"/>
      <c r="CG7" s="9">
        <v>1</v>
      </c>
      <c r="CH7" s="10"/>
      <c r="CI7" s="10"/>
      <c r="CJ7" s="10"/>
      <c r="CK7" s="10"/>
      <c r="CL7" s="10"/>
      <c r="CM7" s="10"/>
      <c r="CN7" s="10"/>
      <c r="CO7" s="10"/>
      <c r="CP7" s="10"/>
      <c r="CQ7" s="147"/>
      <c r="CR7" s="9"/>
      <c r="CS7" s="10"/>
      <c r="CT7" s="10"/>
      <c r="CU7" s="10"/>
      <c r="CV7" s="10"/>
      <c r="CW7" s="10"/>
      <c r="CX7" s="10"/>
      <c r="CY7" s="10"/>
      <c r="CZ7" s="10"/>
      <c r="DA7" s="10"/>
      <c r="DB7" s="147"/>
      <c r="DC7" s="9"/>
      <c r="DD7" s="10"/>
      <c r="DE7" s="10"/>
      <c r="DF7" s="10"/>
      <c r="DG7" s="10"/>
      <c r="DH7" s="10"/>
      <c r="DI7" s="10"/>
      <c r="DJ7" s="10"/>
      <c r="DK7" s="10"/>
      <c r="DL7" s="10"/>
      <c r="DM7" s="147"/>
      <c r="DN7" s="9"/>
      <c r="DO7" s="10"/>
      <c r="DP7" s="10"/>
      <c r="DQ7" s="10"/>
      <c r="DR7" s="10"/>
      <c r="DS7" s="10"/>
      <c r="DT7" s="10"/>
      <c r="DU7" s="10"/>
      <c r="DV7" s="10"/>
      <c r="DW7" s="10"/>
      <c r="DX7" s="152"/>
      <c r="DY7" s="9"/>
      <c r="DZ7" s="10"/>
      <c r="EA7" s="10"/>
      <c r="EB7" s="10"/>
      <c r="EC7" s="10"/>
      <c r="ED7" s="10"/>
      <c r="EE7" s="10"/>
      <c r="EF7" s="10"/>
      <c r="EG7" s="10"/>
      <c r="EH7" s="10"/>
      <c r="EI7" s="157"/>
      <c r="EJ7" s="6">
        <v>4</v>
      </c>
      <c r="EK7" s="10">
        <v>2</v>
      </c>
      <c r="EL7" s="10"/>
      <c r="EM7" s="10"/>
      <c r="EN7" s="10"/>
      <c r="EO7" s="10"/>
      <c r="EP7" s="10"/>
      <c r="EQ7" s="10">
        <v>3</v>
      </c>
      <c r="ER7" s="10"/>
      <c r="ES7" s="10"/>
      <c r="ET7" s="10"/>
      <c r="EU7" s="16"/>
      <c r="EV7" s="6">
        <f t="shared" si="0"/>
        <v>1</v>
      </c>
      <c r="EW7" s="6">
        <f t="shared" si="2"/>
        <v>10</v>
      </c>
      <c r="EX7" s="6">
        <f t="shared" si="3"/>
        <v>0</v>
      </c>
      <c r="EY7" s="6">
        <f t="shared" si="4"/>
        <v>0</v>
      </c>
      <c r="EZ7" s="6">
        <f t="shared" si="5"/>
        <v>0</v>
      </c>
      <c r="FA7" s="6">
        <f t="shared" si="6"/>
        <v>0</v>
      </c>
      <c r="FB7" s="6">
        <f t="shared" si="7"/>
        <v>0</v>
      </c>
      <c r="FC7" s="6">
        <f t="shared" si="8"/>
        <v>0</v>
      </c>
      <c r="FD7" s="6">
        <f t="shared" si="9"/>
        <v>7</v>
      </c>
      <c r="FE7" s="6">
        <f t="shared" si="10"/>
        <v>0</v>
      </c>
      <c r="FF7" s="6">
        <f t="shared" si="11"/>
        <v>0</v>
      </c>
      <c r="FG7" s="6">
        <f t="shared" si="12"/>
        <v>11</v>
      </c>
      <c r="FH7" s="6">
        <f t="shared" si="13"/>
        <v>10</v>
      </c>
      <c r="FI7" s="6">
        <f t="shared" si="14"/>
        <v>28</v>
      </c>
      <c r="FJ7" s="6">
        <f t="shared" si="15"/>
        <v>1</v>
      </c>
      <c r="FK7" s="6">
        <f t="shared" si="16"/>
        <v>0</v>
      </c>
    </row>
    <row r="8" spans="1:167">
      <c r="A8" s="92">
        <f>TOTALS!D20+TOTALS!E20+TOTALS!F20+TOTALS!G20+TOTALS!H20+TOTALS!I20+TOTALS!J20+TOTALS!I31+TOTALS!I32+TOTALS!I33</f>
        <v>425.10000000000008</v>
      </c>
      <c r="D8" s="6">
        <f>A8*D3</f>
        <v>45443.19000000001</v>
      </c>
      <c r="I8" s="92" t="s">
        <v>52</v>
      </c>
      <c r="J8" s="6">
        <f>TOTALS!D20*D3</f>
        <v>28467.47</v>
      </c>
      <c r="N8" s="6">
        <v>6</v>
      </c>
      <c r="O8" s="6" cm="1">
        <f t="array" ref="O8">IF(OR(AE8:AJ8&gt;0,AP8:AU8&gt;0,BA8:BF8&gt;0,BL8:BQ8&gt;0,BW8:CB8&gt;0,CH8:CM8&gt;0,CS8:CX8,DD8:DI8&gt;0,DO8:DT8&gt;0,DZ8:EE8),1,0)</f>
        <v>0</v>
      </c>
      <c r="P8" s="40">
        <v>1</v>
      </c>
      <c r="Q8" s="10">
        <v>500</v>
      </c>
      <c r="R8" s="10">
        <v>600</v>
      </c>
      <c r="S8" s="147">
        <v>7</v>
      </c>
      <c r="T8" s="147"/>
      <c r="U8" s="147"/>
      <c r="V8" s="147"/>
      <c r="W8" s="147"/>
      <c r="X8" s="147"/>
      <c r="Y8" s="147"/>
      <c r="Z8" s="147">
        <v>1</v>
      </c>
      <c r="AA8" s="147"/>
      <c r="AB8" s="147"/>
      <c r="AC8" s="147">
        <v>2</v>
      </c>
      <c r="AD8" s="9">
        <v>4</v>
      </c>
      <c r="AE8" s="10"/>
      <c r="AF8" s="10"/>
      <c r="AG8" s="10"/>
      <c r="AH8" s="10"/>
      <c r="AI8" s="10"/>
      <c r="AJ8" s="10"/>
      <c r="AK8" s="10">
        <v>7</v>
      </c>
      <c r="AL8" s="10"/>
      <c r="AM8" s="10"/>
      <c r="AN8" s="147">
        <v>2</v>
      </c>
      <c r="AO8" s="9">
        <v>4</v>
      </c>
      <c r="AP8" s="10"/>
      <c r="AQ8" s="10"/>
      <c r="AR8" s="10"/>
      <c r="AS8" s="10"/>
      <c r="AT8" s="10"/>
      <c r="AU8" s="10"/>
      <c r="AV8" s="10">
        <v>1</v>
      </c>
      <c r="AW8" s="10"/>
      <c r="AX8" s="10"/>
      <c r="AY8" s="147"/>
      <c r="AZ8" s="9">
        <v>1</v>
      </c>
      <c r="BA8" s="10"/>
      <c r="BB8" s="10"/>
      <c r="BC8" s="10"/>
      <c r="BD8" s="10"/>
      <c r="BE8" s="10"/>
      <c r="BF8" s="10"/>
      <c r="BG8" s="10">
        <v>1</v>
      </c>
      <c r="BH8" s="10"/>
      <c r="BI8" s="10"/>
      <c r="BJ8" s="147"/>
      <c r="BK8" s="9">
        <v>4</v>
      </c>
      <c r="BL8" s="10"/>
      <c r="BM8" s="10"/>
      <c r="BN8" s="10"/>
      <c r="BO8" s="10"/>
      <c r="BP8" s="10"/>
      <c r="BQ8" s="10"/>
      <c r="BR8" s="10"/>
      <c r="BS8" s="10"/>
      <c r="BT8" s="10"/>
      <c r="BU8" s="147">
        <v>1</v>
      </c>
      <c r="BV8" s="9"/>
      <c r="BW8" s="10"/>
      <c r="BX8" s="10"/>
      <c r="BY8" s="10"/>
      <c r="BZ8" s="10"/>
      <c r="CA8" s="10"/>
      <c r="CB8" s="10"/>
      <c r="CC8" s="10"/>
      <c r="CD8" s="10"/>
      <c r="CE8" s="10"/>
      <c r="CF8" s="147"/>
      <c r="CG8" s="9"/>
      <c r="CH8" s="10"/>
      <c r="CI8" s="10"/>
      <c r="CJ8" s="10"/>
      <c r="CK8" s="10"/>
      <c r="CL8" s="10"/>
      <c r="CM8" s="10"/>
      <c r="CN8" s="10"/>
      <c r="CO8" s="10"/>
      <c r="CP8" s="10"/>
      <c r="CQ8" s="147"/>
      <c r="CR8" s="9"/>
      <c r="CS8" s="10"/>
      <c r="CT8" s="10"/>
      <c r="CU8" s="10"/>
      <c r="CV8" s="10"/>
      <c r="CW8" s="10"/>
      <c r="CX8" s="10"/>
      <c r="CY8" s="10"/>
      <c r="CZ8" s="10"/>
      <c r="DA8" s="10"/>
      <c r="DB8" s="147"/>
      <c r="DC8" s="9"/>
      <c r="DD8" s="10"/>
      <c r="DE8" s="10"/>
      <c r="DF8" s="10"/>
      <c r="DG8" s="10"/>
      <c r="DH8" s="10"/>
      <c r="DI8" s="10"/>
      <c r="DJ8" s="10"/>
      <c r="DK8" s="10"/>
      <c r="DL8" s="10"/>
      <c r="DM8" s="147"/>
      <c r="DN8" s="9"/>
      <c r="DO8" s="10"/>
      <c r="DP8" s="10"/>
      <c r="DQ8" s="10"/>
      <c r="DR8" s="10"/>
      <c r="DS8" s="10"/>
      <c r="DT8" s="10"/>
      <c r="DU8" s="10"/>
      <c r="DV8" s="10"/>
      <c r="DW8" s="10"/>
      <c r="DX8" s="152"/>
      <c r="DY8" s="9"/>
      <c r="DZ8" s="10"/>
      <c r="EA8" s="10"/>
      <c r="EB8" s="10"/>
      <c r="EC8" s="10"/>
      <c r="ED8" s="10"/>
      <c r="EE8" s="10"/>
      <c r="EF8" s="10"/>
      <c r="EG8" s="10"/>
      <c r="EH8" s="10"/>
      <c r="EI8" s="157"/>
      <c r="EJ8" s="6">
        <v>4</v>
      </c>
      <c r="EK8" s="10">
        <v>4</v>
      </c>
      <c r="EL8" s="10">
        <v>3</v>
      </c>
      <c r="EM8" s="10"/>
      <c r="EN8" s="10"/>
      <c r="EO8" s="10"/>
      <c r="EP8" s="10">
        <v>4</v>
      </c>
      <c r="EQ8" s="10"/>
      <c r="ER8" s="10"/>
      <c r="ES8" s="10"/>
      <c r="ET8" s="10"/>
      <c r="EU8" s="16"/>
      <c r="EV8" s="6">
        <f t="shared" si="0"/>
        <v>1</v>
      </c>
      <c r="EW8" s="6">
        <f t="shared" si="2"/>
        <v>20</v>
      </c>
      <c r="EX8" s="6">
        <f t="shared" si="3"/>
        <v>0</v>
      </c>
      <c r="EY8" s="6">
        <f t="shared" si="4"/>
        <v>0</v>
      </c>
      <c r="EZ8" s="6">
        <f t="shared" si="5"/>
        <v>0</v>
      </c>
      <c r="FA8" s="6">
        <f t="shared" si="6"/>
        <v>0</v>
      </c>
      <c r="FB8" s="6">
        <f t="shared" si="7"/>
        <v>0</v>
      </c>
      <c r="FC8" s="6">
        <f t="shared" si="8"/>
        <v>0</v>
      </c>
      <c r="FD8" s="6">
        <f t="shared" si="9"/>
        <v>10</v>
      </c>
      <c r="FE8" s="6">
        <f t="shared" si="10"/>
        <v>0</v>
      </c>
      <c r="FF8" s="6">
        <f t="shared" si="11"/>
        <v>0</v>
      </c>
      <c r="FG8" s="6">
        <f t="shared" si="12"/>
        <v>5</v>
      </c>
      <c r="FH8" s="6">
        <f t="shared" si="13"/>
        <v>20</v>
      </c>
      <c r="FI8" s="6">
        <f t="shared" si="14"/>
        <v>35</v>
      </c>
      <c r="FJ8" s="6">
        <f t="shared" si="15"/>
        <v>1</v>
      </c>
      <c r="FK8" s="6">
        <f t="shared" si="16"/>
        <v>1</v>
      </c>
    </row>
    <row r="9" spans="1:167">
      <c r="I9" s="92" t="s">
        <v>53</v>
      </c>
      <c r="J9" s="6">
        <f>TOTALS!E20*D3</f>
        <v>64.14</v>
      </c>
      <c r="N9" s="6">
        <v>7</v>
      </c>
      <c r="O9" s="6" cm="1">
        <f t="array" ref="O9">IF(OR(AE9:AJ9&gt;0,AP9:AU9&gt;0,BA9:BF9&gt;0,BL9:BQ9&gt;0,BW9:CB9&gt;0,CH9:CM9&gt;0,CS9:CX9,DD9:DI9&gt;0,DO9:DT9&gt;0,DZ9:EE9),1,0)</f>
        <v>0</v>
      </c>
      <c r="P9" s="40">
        <v>1</v>
      </c>
      <c r="Q9" s="10">
        <v>600</v>
      </c>
      <c r="R9" s="10">
        <v>700</v>
      </c>
      <c r="S9" s="147">
        <v>13</v>
      </c>
      <c r="T9" s="147"/>
      <c r="U9" s="147"/>
      <c r="V9" s="147"/>
      <c r="W9" s="147"/>
      <c r="X9" s="147">
        <v>0</v>
      </c>
      <c r="Y9" s="147"/>
      <c r="Z9" s="147">
        <v>4</v>
      </c>
      <c r="AA9" s="147">
        <v>0</v>
      </c>
      <c r="AB9" s="147">
        <v>0</v>
      </c>
      <c r="AC9" s="147">
        <v>2</v>
      </c>
      <c r="AD9" s="9">
        <v>13</v>
      </c>
      <c r="AE9" s="10"/>
      <c r="AF9" s="10"/>
      <c r="AG9" s="10"/>
      <c r="AH9" s="10"/>
      <c r="AI9" s="10">
        <v>0</v>
      </c>
      <c r="AJ9" s="10"/>
      <c r="AK9" s="10">
        <v>5</v>
      </c>
      <c r="AL9" s="10">
        <v>0</v>
      </c>
      <c r="AM9" s="10">
        <v>0</v>
      </c>
      <c r="AN9" s="147">
        <v>4</v>
      </c>
      <c r="AO9" s="9">
        <v>2</v>
      </c>
      <c r="AP9" s="10"/>
      <c r="AQ9" s="10"/>
      <c r="AR9" s="10"/>
      <c r="AS9" s="10"/>
      <c r="AT9" s="10"/>
      <c r="AU9" s="10"/>
      <c r="AV9" s="10">
        <v>4</v>
      </c>
      <c r="AW9" s="10"/>
      <c r="AX9" s="10"/>
      <c r="AY9" s="147">
        <v>1</v>
      </c>
      <c r="AZ9" s="9"/>
      <c r="BA9" s="10"/>
      <c r="BB9" s="10"/>
      <c r="BC9" s="10"/>
      <c r="BD9" s="10"/>
      <c r="BE9" s="10"/>
      <c r="BF9" s="10"/>
      <c r="BG9" s="10">
        <v>4</v>
      </c>
      <c r="BH9" s="10"/>
      <c r="BI9" s="10"/>
      <c r="BJ9" s="147"/>
      <c r="BK9" s="9"/>
      <c r="BL9" s="10"/>
      <c r="BM9" s="10"/>
      <c r="BN9" s="10"/>
      <c r="BO9" s="10"/>
      <c r="BP9" s="10"/>
      <c r="BQ9" s="10"/>
      <c r="BR9" s="10"/>
      <c r="BS9" s="10"/>
      <c r="BT9" s="10"/>
      <c r="BU9" s="147"/>
      <c r="BV9" s="9">
        <v>1</v>
      </c>
      <c r="BW9" s="10"/>
      <c r="BX9" s="10"/>
      <c r="BY9" s="10"/>
      <c r="BZ9" s="10"/>
      <c r="CA9" s="10"/>
      <c r="CB9" s="10"/>
      <c r="CC9" s="10"/>
      <c r="CD9" s="10"/>
      <c r="CE9" s="10"/>
      <c r="CF9" s="147"/>
      <c r="CG9" s="9"/>
      <c r="CH9" s="10"/>
      <c r="CI9" s="10"/>
      <c r="CJ9" s="10"/>
      <c r="CK9" s="10"/>
      <c r="CL9" s="10"/>
      <c r="CM9" s="10"/>
      <c r="CN9" s="10"/>
      <c r="CO9" s="10"/>
      <c r="CP9" s="10"/>
      <c r="CQ9" s="147"/>
      <c r="CR9" s="9"/>
      <c r="CS9" s="10"/>
      <c r="CT9" s="10"/>
      <c r="CU9" s="10"/>
      <c r="CV9" s="10"/>
      <c r="CW9" s="10"/>
      <c r="CX9" s="10"/>
      <c r="CY9" s="10"/>
      <c r="CZ9" s="10"/>
      <c r="DA9" s="10"/>
      <c r="DB9" s="147"/>
      <c r="DC9" s="9"/>
      <c r="DD9" s="10"/>
      <c r="DE9" s="10"/>
      <c r="DF9" s="10"/>
      <c r="DG9" s="10"/>
      <c r="DH9" s="10"/>
      <c r="DI9" s="10"/>
      <c r="DJ9" s="10"/>
      <c r="DK9" s="10"/>
      <c r="DL9" s="10"/>
      <c r="DM9" s="147"/>
      <c r="DN9" s="9"/>
      <c r="DO9" s="10"/>
      <c r="DP9" s="10"/>
      <c r="DQ9" s="10"/>
      <c r="DR9" s="10"/>
      <c r="DS9" s="10"/>
      <c r="DT9" s="10"/>
      <c r="DU9" s="10"/>
      <c r="DV9" s="10"/>
      <c r="DW9" s="10"/>
      <c r="DX9" s="152"/>
      <c r="DY9" s="9"/>
      <c r="DZ9" s="10"/>
      <c r="EA9" s="10"/>
      <c r="EB9" s="10"/>
      <c r="EC9" s="10"/>
      <c r="ED9" s="10"/>
      <c r="EE9" s="10"/>
      <c r="EF9" s="10"/>
      <c r="EG9" s="10"/>
      <c r="EH9" s="10"/>
      <c r="EI9" s="157"/>
      <c r="EJ9" s="6">
        <v>4</v>
      </c>
      <c r="EK9" s="10">
        <v>2</v>
      </c>
      <c r="EL9" s="10"/>
      <c r="EM9" s="10"/>
      <c r="EN9" s="10"/>
      <c r="EO9" s="10"/>
      <c r="EP9" s="10">
        <v>4</v>
      </c>
      <c r="EQ9" s="10"/>
      <c r="ER9" s="10">
        <v>3</v>
      </c>
      <c r="ES9" s="10"/>
      <c r="ET9" s="10"/>
      <c r="EU9" s="16"/>
      <c r="EV9" s="6">
        <f t="shared" si="0"/>
        <v>1</v>
      </c>
      <c r="EW9" s="6">
        <f t="shared" si="2"/>
        <v>29</v>
      </c>
      <c r="EX9" s="6">
        <f t="shared" si="3"/>
        <v>0</v>
      </c>
      <c r="EY9" s="6">
        <f t="shared" si="4"/>
        <v>0</v>
      </c>
      <c r="EZ9" s="6">
        <f t="shared" si="5"/>
        <v>0</v>
      </c>
      <c r="FA9" s="6">
        <f t="shared" si="6"/>
        <v>0</v>
      </c>
      <c r="FB9" s="6">
        <f t="shared" si="7"/>
        <v>0</v>
      </c>
      <c r="FC9" s="6">
        <f t="shared" si="8"/>
        <v>0</v>
      </c>
      <c r="FD9" s="6">
        <f t="shared" si="9"/>
        <v>17</v>
      </c>
      <c r="FE9" s="6">
        <f t="shared" si="10"/>
        <v>0</v>
      </c>
      <c r="FF9" s="6">
        <f t="shared" si="11"/>
        <v>0</v>
      </c>
      <c r="FG9" s="6">
        <f t="shared" si="12"/>
        <v>7</v>
      </c>
      <c r="FH9" s="6">
        <f t="shared" si="13"/>
        <v>29</v>
      </c>
      <c r="FI9" s="6">
        <f t="shared" si="14"/>
        <v>53</v>
      </c>
      <c r="FJ9" s="6">
        <f t="shared" si="15"/>
        <v>1</v>
      </c>
      <c r="FK9" s="6">
        <f t="shared" si="16"/>
        <v>1</v>
      </c>
    </row>
    <row r="10" spans="1:167">
      <c r="I10" s="92" t="s">
        <v>54</v>
      </c>
      <c r="J10" s="6">
        <f>TOTALS!F20*D3</f>
        <v>0</v>
      </c>
      <c r="N10" s="6">
        <v>8</v>
      </c>
      <c r="O10" s="6" cm="1">
        <f t="array" ref="O10">IF(OR(AE10:AJ10&gt;0,AP10:AU10&gt;0,BA10:BF10&gt;0,BL10:BQ10&gt;0,BW10:CB10&gt;0,CH10:CM10&gt;0,CS10:CX10,DD10:DI10&gt;0,DO10:DT10&gt;0,DZ10:EE10),1,0)</f>
        <v>0</v>
      </c>
      <c r="P10" s="40">
        <v>1</v>
      </c>
      <c r="Q10" s="10">
        <v>700</v>
      </c>
      <c r="R10" s="10">
        <v>800</v>
      </c>
      <c r="S10" s="147">
        <v>6</v>
      </c>
      <c r="T10" s="147"/>
      <c r="U10" s="147"/>
      <c r="V10" s="147"/>
      <c r="W10" s="147"/>
      <c r="X10" s="147"/>
      <c r="Y10" s="147"/>
      <c r="Z10" s="147">
        <v>1</v>
      </c>
      <c r="AA10" s="147"/>
      <c r="AB10" s="147"/>
      <c r="AC10" s="147">
        <v>1</v>
      </c>
      <c r="AD10" s="9">
        <v>13</v>
      </c>
      <c r="AE10" s="10"/>
      <c r="AF10" s="10"/>
      <c r="AG10" s="10"/>
      <c r="AH10" s="10"/>
      <c r="AI10" s="10"/>
      <c r="AJ10" s="10"/>
      <c r="AK10" s="10">
        <v>4</v>
      </c>
      <c r="AL10" s="10"/>
      <c r="AM10" s="10"/>
      <c r="AN10" s="147">
        <v>1</v>
      </c>
      <c r="AO10" s="9">
        <v>3</v>
      </c>
      <c r="AP10" s="10"/>
      <c r="AQ10" s="10"/>
      <c r="AR10" s="10"/>
      <c r="AS10" s="10"/>
      <c r="AT10" s="10"/>
      <c r="AU10" s="10"/>
      <c r="AV10" s="10">
        <v>1</v>
      </c>
      <c r="AW10" s="10"/>
      <c r="AX10" s="10"/>
      <c r="AY10" s="147"/>
      <c r="AZ10" s="9">
        <v>1</v>
      </c>
      <c r="BA10" s="10"/>
      <c r="BB10" s="10"/>
      <c r="BC10" s="10"/>
      <c r="BD10" s="10"/>
      <c r="BE10" s="10"/>
      <c r="BF10" s="10"/>
      <c r="BG10" s="10"/>
      <c r="BH10" s="10"/>
      <c r="BI10" s="10"/>
      <c r="BJ10" s="147"/>
      <c r="BK10" s="9"/>
      <c r="BL10" s="10"/>
      <c r="BM10" s="10"/>
      <c r="BN10" s="10"/>
      <c r="BO10" s="10"/>
      <c r="BP10" s="10"/>
      <c r="BQ10" s="10"/>
      <c r="BR10" s="10"/>
      <c r="BS10" s="10"/>
      <c r="BT10" s="10"/>
      <c r="BU10" s="147"/>
      <c r="BV10" s="9"/>
      <c r="BW10" s="10"/>
      <c r="BX10" s="10"/>
      <c r="BY10" s="10"/>
      <c r="BZ10" s="10"/>
      <c r="CA10" s="10"/>
      <c r="CB10" s="10"/>
      <c r="CC10" s="10"/>
      <c r="CD10" s="10"/>
      <c r="CE10" s="10"/>
      <c r="CF10" s="147"/>
      <c r="CG10" s="9"/>
      <c r="CH10" s="10"/>
      <c r="CI10" s="10"/>
      <c r="CJ10" s="10"/>
      <c r="CK10" s="10"/>
      <c r="CL10" s="10"/>
      <c r="CM10" s="10"/>
      <c r="CN10" s="10"/>
      <c r="CO10" s="10"/>
      <c r="CP10" s="10"/>
      <c r="CQ10" s="147"/>
      <c r="CR10" s="9"/>
      <c r="CS10" s="10"/>
      <c r="CT10" s="10"/>
      <c r="CU10" s="10"/>
      <c r="CV10" s="10"/>
      <c r="CW10" s="10"/>
      <c r="CX10" s="10"/>
      <c r="CY10" s="10"/>
      <c r="CZ10" s="10"/>
      <c r="DA10" s="10"/>
      <c r="DB10" s="147"/>
      <c r="DC10" s="9"/>
      <c r="DD10" s="10"/>
      <c r="DE10" s="10"/>
      <c r="DF10" s="10"/>
      <c r="DG10" s="10"/>
      <c r="DH10" s="10"/>
      <c r="DI10" s="10"/>
      <c r="DJ10" s="10"/>
      <c r="DK10" s="10"/>
      <c r="DL10" s="10"/>
      <c r="DM10" s="147"/>
      <c r="DN10" s="9"/>
      <c r="DO10" s="10"/>
      <c r="DP10" s="10"/>
      <c r="DQ10" s="10"/>
      <c r="DR10" s="10"/>
      <c r="DS10" s="10"/>
      <c r="DT10" s="10"/>
      <c r="DU10" s="10"/>
      <c r="DV10" s="10"/>
      <c r="DW10" s="10"/>
      <c r="DX10" s="152"/>
      <c r="DY10" s="9"/>
      <c r="DZ10" s="10"/>
      <c r="EA10" s="10"/>
      <c r="EB10" s="10"/>
      <c r="EC10" s="10"/>
      <c r="ED10" s="10"/>
      <c r="EE10" s="10"/>
      <c r="EF10" s="10"/>
      <c r="EG10" s="10"/>
      <c r="EH10" s="10"/>
      <c r="EI10" s="157"/>
      <c r="EJ10" s="6">
        <v>4</v>
      </c>
      <c r="EK10" s="10">
        <v>3</v>
      </c>
      <c r="EL10" s="10"/>
      <c r="EM10" s="10"/>
      <c r="EN10" s="10"/>
      <c r="EO10" s="10"/>
      <c r="EP10" s="10">
        <v>4</v>
      </c>
      <c r="EQ10" s="10"/>
      <c r="ER10" s="10"/>
      <c r="ES10" s="10"/>
      <c r="ET10" s="10"/>
      <c r="EU10" s="16"/>
      <c r="EV10" s="6">
        <f t="shared" si="0"/>
        <v>1</v>
      </c>
      <c r="EW10" s="6">
        <f t="shared" si="2"/>
        <v>23</v>
      </c>
      <c r="EX10" s="6">
        <f t="shared" si="3"/>
        <v>0</v>
      </c>
      <c r="EY10" s="6">
        <f t="shared" si="4"/>
        <v>0</v>
      </c>
      <c r="EZ10" s="6">
        <f t="shared" si="5"/>
        <v>0</v>
      </c>
      <c r="FA10" s="6">
        <f t="shared" si="6"/>
        <v>0</v>
      </c>
      <c r="FB10" s="6">
        <f t="shared" si="7"/>
        <v>0</v>
      </c>
      <c r="FC10" s="6">
        <f t="shared" si="8"/>
        <v>0</v>
      </c>
      <c r="FD10" s="6">
        <f t="shared" si="9"/>
        <v>6</v>
      </c>
      <c r="FE10" s="6">
        <f t="shared" si="10"/>
        <v>0</v>
      </c>
      <c r="FF10" s="6">
        <f t="shared" si="11"/>
        <v>0</v>
      </c>
      <c r="FG10" s="6">
        <f t="shared" si="12"/>
        <v>2</v>
      </c>
      <c r="FH10" s="6">
        <f t="shared" si="13"/>
        <v>23</v>
      </c>
      <c r="FI10" s="6">
        <f t="shared" si="14"/>
        <v>31</v>
      </c>
      <c r="FJ10" s="6">
        <f t="shared" si="15"/>
        <v>1</v>
      </c>
      <c r="FK10" s="6">
        <f t="shared" si="16"/>
        <v>1</v>
      </c>
    </row>
    <row r="11" spans="1:167">
      <c r="I11" s="92" t="s">
        <v>55</v>
      </c>
      <c r="J11" s="6">
        <f>TOTALS!G20*D3</f>
        <v>32.07</v>
      </c>
      <c r="N11" s="6">
        <v>9</v>
      </c>
      <c r="O11" s="6" cm="1">
        <f t="array" ref="O11">IF(OR(AE11:AJ11&gt;0,AP11:AU11&gt;0,BA11:BF11&gt;0,BL11:BQ11&gt;0,BW11:CB11&gt;0,CH11:CM11&gt;0,CS11:CX11,DD11:DI11&gt;0,DO11:DT11&gt;0,DZ11:EE11),1,0)</f>
        <v>0</v>
      </c>
      <c r="P11" s="40">
        <v>1</v>
      </c>
      <c r="Q11" s="10">
        <v>800</v>
      </c>
      <c r="R11" s="10">
        <v>900</v>
      </c>
      <c r="S11" s="147">
        <v>14</v>
      </c>
      <c r="T11" s="147"/>
      <c r="U11" s="147"/>
      <c r="V11" s="147"/>
      <c r="W11" s="147"/>
      <c r="X11" s="147"/>
      <c r="Y11" s="147"/>
      <c r="Z11" s="147">
        <v>20</v>
      </c>
      <c r="AA11" s="147"/>
      <c r="AB11" s="147"/>
      <c r="AC11" s="147"/>
      <c r="AD11" s="9">
        <v>3</v>
      </c>
      <c r="AE11" s="10"/>
      <c r="AF11" s="10"/>
      <c r="AG11" s="10"/>
      <c r="AH11" s="10"/>
      <c r="AI11" s="10"/>
      <c r="AJ11" s="10"/>
      <c r="AK11" s="10">
        <v>6</v>
      </c>
      <c r="AL11" s="10"/>
      <c r="AM11" s="10"/>
      <c r="AN11" s="147"/>
      <c r="AO11" s="9">
        <v>4</v>
      </c>
      <c r="AP11" s="10"/>
      <c r="AQ11" s="10"/>
      <c r="AR11" s="10"/>
      <c r="AS11" s="10"/>
      <c r="AT11" s="10"/>
      <c r="AU11" s="10"/>
      <c r="AV11" s="10">
        <v>1</v>
      </c>
      <c r="AW11" s="10"/>
      <c r="AX11" s="10"/>
      <c r="AY11" s="147">
        <v>1</v>
      </c>
      <c r="AZ11" s="9">
        <v>2</v>
      </c>
      <c r="BA11" s="10"/>
      <c r="BB11" s="10"/>
      <c r="BC11" s="10"/>
      <c r="BD11" s="10"/>
      <c r="BE11" s="10"/>
      <c r="BF11" s="10"/>
      <c r="BG11" s="10"/>
      <c r="BH11" s="10"/>
      <c r="BI11" s="10"/>
      <c r="BJ11" s="147"/>
      <c r="BK11" s="9"/>
      <c r="BL11" s="10"/>
      <c r="BM11" s="10"/>
      <c r="BN11" s="10"/>
      <c r="BO11" s="10"/>
      <c r="BP11" s="10"/>
      <c r="BQ11" s="10"/>
      <c r="BR11" s="10"/>
      <c r="BS11" s="10"/>
      <c r="BT11" s="10"/>
      <c r="BU11" s="147">
        <v>1</v>
      </c>
      <c r="BV11" s="9">
        <v>2</v>
      </c>
      <c r="BW11" s="10"/>
      <c r="BX11" s="10"/>
      <c r="BY11" s="10"/>
      <c r="BZ11" s="10"/>
      <c r="CA11" s="10"/>
      <c r="CB11" s="10"/>
      <c r="CC11" s="10"/>
      <c r="CD11" s="10"/>
      <c r="CE11" s="10"/>
      <c r="CF11" s="147"/>
      <c r="CG11" s="9"/>
      <c r="CH11" s="10"/>
      <c r="CI11" s="10"/>
      <c r="CJ11" s="10"/>
      <c r="CK11" s="10"/>
      <c r="CL11" s="10"/>
      <c r="CM11" s="10"/>
      <c r="CN11" s="10"/>
      <c r="CO11" s="10"/>
      <c r="CP11" s="10"/>
      <c r="CQ11" s="147"/>
      <c r="CR11" s="9"/>
      <c r="CS11" s="10"/>
      <c r="CT11" s="10"/>
      <c r="CU11" s="10"/>
      <c r="CV11" s="10"/>
      <c r="CW11" s="10"/>
      <c r="CX11" s="10"/>
      <c r="CY11" s="10"/>
      <c r="CZ11" s="10"/>
      <c r="DA11" s="10"/>
      <c r="DB11" s="147"/>
      <c r="DC11" s="9"/>
      <c r="DD11" s="10"/>
      <c r="DE11" s="10"/>
      <c r="DF11" s="10"/>
      <c r="DG11" s="10"/>
      <c r="DH11" s="10"/>
      <c r="DI11" s="10"/>
      <c r="DJ11" s="10"/>
      <c r="DK11" s="10"/>
      <c r="DL11" s="10"/>
      <c r="DM11" s="147"/>
      <c r="DN11" s="9"/>
      <c r="DO11" s="10"/>
      <c r="DP11" s="10"/>
      <c r="DQ11" s="10"/>
      <c r="DR11" s="10"/>
      <c r="DS11" s="10"/>
      <c r="DT11" s="10"/>
      <c r="DU11" s="10"/>
      <c r="DV11" s="10"/>
      <c r="DW11" s="10"/>
      <c r="DX11" s="152"/>
      <c r="DY11" s="9"/>
      <c r="DZ11" s="10"/>
      <c r="EA11" s="10"/>
      <c r="EB11" s="10"/>
      <c r="EC11" s="10"/>
      <c r="ED11" s="10"/>
      <c r="EE11" s="10"/>
      <c r="EF11" s="10"/>
      <c r="EG11" s="10"/>
      <c r="EH11" s="10"/>
      <c r="EI11" s="157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6"/>
      <c r="EV11" s="6">
        <f t="shared" si="0"/>
        <v>1</v>
      </c>
      <c r="EW11" s="6">
        <f t="shared" si="2"/>
        <v>25</v>
      </c>
      <c r="EX11" s="6">
        <f t="shared" si="3"/>
        <v>0</v>
      </c>
      <c r="EY11" s="6">
        <f t="shared" si="4"/>
        <v>0</v>
      </c>
      <c r="EZ11" s="6">
        <f t="shared" si="5"/>
        <v>0</v>
      </c>
      <c r="FA11" s="6">
        <f t="shared" si="6"/>
        <v>0</v>
      </c>
      <c r="FB11" s="6">
        <f t="shared" si="7"/>
        <v>0</v>
      </c>
      <c r="FC11" s="6">
        <f t="shared" si="8"/>
        <v>0</v>
      </c>
      <c r="FD11" s="6">
        <f t="shared" si="9"/>
        <v>27</v>
      </c>
      <c r="FE11" s="6">
        <f t="shared" si="10"/>
        <v>0</v>
      </c>
      <c r="FF11" s="6">
        <f t="shared" si="11"/>
        <v>0</v>
      </c>
      <c r="FG11" s="6">
        <f t="shared" si="12"/>
        <v>2</v>
      </c>
      <c r="FH11" s="6">
        <f t="shared" si="13"/>
        <v>25</v>
      </c>
      <c r="FI11" s="6">
        <f t="shared" si="14"/>
        <v>54</v>
      </c>
      <c r="FJ11" s="6">
        <f t="shared" si="15"/>
        <v>0</v>
      </c>
      <c r="FK11" s="6">
        <f t="shared" si="16"/>
        <v>0</v>
      </c>
    </row>
    <row r="12" spans="1:167">
      <c r="A12" s="92" t="s">
        <v>56</v>
      </c>
      <c r="E12" s="92" t="s">
        <v>57</v>
      </c>
      <c r="I12" s="92" t="s">
        <v>58</v>
      </c>
      <c r="J12" s="6">
        <f>TOTALS!H20*D3</f>
        <v>0</v>
      </c>
      <c r="N12" s="6">
        <v>10</v>
      </c>
      <c r="O12" s="6" cm="1">
        <f t="array" ref="O12">IF(OR(AE12:AJ12&gt;0,AP12:AU12&gt;0,BA12:BF12&gt;0,BL12:BQ12&gt;0,BW12:CB12&gt;0,CH12:CM12&gt;0,CS12:CX12,DD12:DI12&gt;0,DO12:DT12&gt;0,DZ12:EE12),1,0)</f>
        <v>1</v>
      </c>
      <c r="P12" s="40">
        <v>1</v>
      </c>
      <c r="Q12" s="10">
        <v>900</v>
      </c>
      <c r="R12" s="10">
        <v>1000</v>
      </c>
      <c r="S12" s="147">
        <v>9</v>
      </c>
      <c r="T12" s="147"/>
      <c r="U12" s="147"/>
      <c r="V12" s="147"/>
      <c r="W12" s="147"/>
      <c r="X12" s="147"/>
      <c r="Y12" s="147"/>
      <c r="Z12" s="147">
        <v>2</v>
      </c>
      <c r="AA12" s="147"/>
      <c r="AB12" s="147"/>
      <c r="AC12" s="147"/>
      <c r="AD12" s="9">
        <v>6</v>
      </c>
      <c r="AE12" s="10"/>
      <c r="AF12" s="10"/>
      <c r="AG12" s="10"/>
      <c r="AH12" s="10"/>
      <c r="AI12" s="10"/>
      <c r="AJ12" s="10"/>
      <c r="AK12" s="10">
        <v>7</v>
      </c>
      <c r="AL12" s="10"/>
      <c r="AM12" s="10"/>
      <c r="AN12" s="147">
        <v>3</v>
      </c>
      <c r="AO12" s="9">
        <v>3</v>
      </c>
      <c r="AP12" s="10">
        <v>1</v>
      </c>
      <c r="AQ12" s="10"/>
      <c r="AR12" s="10"/>
      <c r="AS12" s="10"/>
      <c r="AT12" s="10"/>
      <c r="AU12" s="10"/>
      <c r="AV12" s="10">
        <v>1</v>
      </c>
      <c r="AW12" s="10"/>
      <c r="AX12" s="10"/>
      <c r="AY12" s="147"/>
      <c r="AZ12" s="9">
        <v>1</v>
      </c>
      <c r="BA12" s="10"/>
      <c r="BB12" s="10"/>
      <c r="BC12" s="10"/>
      <c r="BD12" s="10"/>
      <c r="BE12" s="10"/>
      <c r="BF12" s="10"/>
      <c r="BG12" s="10">
        <v>2</v>
      </c>
      <c r="BH12" s="10"/>
      <c r="BI12" s="10"/>
      <c r="BJ12" s="147"/>
      <c r="BK12" s="9"/>
      <c r="BL12" s="10"/>
      <c r="BM12" s="10"/>
      <c r="BN12" s="10"/>
      <c r="BO12" s="10"/>
      <c r="BP12" s="10"/>
      <c r="BQ12" s="10"/>
      <c r="BR12" s="10"/>
      <c r="BS12" s="10"/>
      <c r="BT12" s="10"/>
      <c r="BU12" s="147">
        <v>1</v>
      </c>
      <c r="BV12" s="9"/>
      <c r="BW12" s="10"/>
      <c r="BX12" s="10"/>
      <c r="BY12" s="10"/>
      <c r="BZ12" s="10"/>
      <c r="CA12" s="10"/>
      <c r="CB12" s="10"/>
      <c r="CC12" s="10"/>
      <c r="CD12" s="10"/>
      <c r="CE12" s="10"/>
      <c r="CF12" s="147"/>
      <c r="CG12" s="9"/>
      <c r="CH12" s="10"/>
      <c r="CI12" s="10"/>
      <c r="CJ12" s="10"/>
      <c r="CK12" s="10"/>
      <c r="CL12" s="10"/>
      <c r="CM12" s="10"/>
      <c r="CN12" s="10"/>
      <c r="CO12" s="10"/>
      <c r="CP12" s="10"/>
      <c r="CQ12" s="147"/>
      <c r="CR12" s="9"/>
      <c r="CS12" s="10"/>
      <c r="CT12" s="10"/>
      <c r="CU12" s="10"/>
      <c r="CV12" s="10"/>
      <c r="CW12" s="10"/>
      <c r="CX12" s="10"/>
      <c r="CY12" s="10"/>
      <c r="CZ12" s="10"/>
      <c r="DA12" s="10"/>
      <c r="DB12" s="147"/>
      <c r="DC12" s="9"/>
      <c r="DD12" s="10"/>
      <c r="DE12" s="10"/>
      <c r="DF12" s="10"/>
      <c r="DG12" s="10"/>
      <c r="DH12" s="10"/>
      <c r="DI12" s="10"/>
      <c r="DJ12" s="10"/>
      <c r="DK12" s="10"/>
      <c r="DL12" s="10"/>
      <c r="DM12" s="147"/>
      <c r="DN12" s="9"/>
      <c r="DO12" s="10"/>
      <c r="DP12" s="10"/>
      <c r="DQ12" s="10"/>
      <c r="DR12" s="10"/>
      <c r="DS12" s="10"/>
      <c r="DT12" s="10"/>
      <c r="DU12" s="10"/>
      <c r="DV12" s="10"/>
      <c r="DW12" s="10"/>
      <c r="DX12" s="152"/>
      <c r="DY12" s="9"/>
      <c r="DZ12" s="10"/>
      <c r="EA12" s="10"/>
      <c r="EB12" s="10"/>
      <c r="EC12" s="10"/>
      <c r="ED12" s="10"/>
      <c r="EE12" s="10"/>
      <c r="EF12" s="10"/>
      <c r="EG12" s="10"/>
      <c r="EH12" s="10"/>
      <c r="EI12" s="157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6"/>
      <c r="EV12" s="6">
        <f t="shared" si="0"/>
        <v>1</v>
      </c>
      <c r="EW12" s="6">
        <f t="shared" si="2"/>
        <v>19</v>
      </c>
      <c r="EX12" s="6">
        <f t="shared" si="3"/>
        <v>1</v>
      </c>
      <c r="EY12" s="6">
        <f t="shared" si="4"/>
        <v>0</v>
      </c>
      <c r="EZ12" s="6">
        <f t="shared" si="5"/>
        <v>0</v>
      </c>
      <c r="FA12" s="6">
        <f t="shared" si="6"/>
        <v>0</v>
      </c>
      <c r="FB12" s="6">
        <f t="shared" si="7"/>
        <v>0</v>
      </c>
      <c r="FC12" s="6">
        <f t="shared" si="8"/>
        <v>0</v>
      </c>
      <c r="FD12" s="6">
        <f t="shared" si="9"/>
        <v>12</v>
      </c>
      <c r="FE12" s="6">
        <f t="shared" si="10"/>
        <v>0</v>
      </c>
      <c r="FF12" s="6">
        <f t="shared" si="11"/>
        <v>0</v>
      </c>
      <c r="FG12" s="6">
        <f t="shared" si="12"/>
        <v>4</v>
      </c>
      <c r="FH12" s="6">
        <f t="shared" si="13"/>
        <v>20</v>
      </c>
      <c r="FI12" s="6">
        <f t="shared" si="14"/>
        <v>36</v>
      </c>
      <c r="FJ12" s="6">
        <f t="shared" si="15"/>
        <v>0</v>
      </c>
      <c r="FK12" s="6">
        <f t="shared" si="16"/>
        <v>0</v>
      </c>
    </row>
    <row r="13" spans="1:167">
      <c r="I13" s="92" t="s">
        <v>59</v>
      </c>
      <c r="J13" s="6">
        <f>TOTALS!I20*D3</f>
        <v>10.690000000000001</v>
      </c>
      <c r="N13" s="6">
        <v>11</v>
      </c>
      <c r="O13" s="6" cm="1">
        <f t="array" ref="O13">IF(OR(AE13:AJ13&gt;0,AP13:AU13&gt;0,BA13:BF13&gt;0,BL13:BQ13&gt;0,BW13:CB13&gt;0,CH13:CM13&gt;0,CS13:CX13,DD13:DI13&gt;0,DO13:DT13&gt;0,DZ13:EE13),1,0)</f>
        <v>0</v>
      </c>
      <c r="P13" s="40">
        <v>1</v>
      </c>
      <c r="Q13" s="10">
        <v>1000</v>
      </c>
      <c r="R13" s="10">
        <v>1100</v>
      </c>
      <c r="S13" s="147"/>
      <c r="T13" s="147"/>
      <c r="U13" s="147"/>
      <c r="V13" s="147"/>
      <c r="W13" s="147"/>
      <c r="X13" s="147"/>
      <c r="Y13" s="147"/>
      <c r="Z13" s="147">
        <v>1</v>
      </c>
      <c r="AA13" s="147"/>
      <c r="AB13" s="147"/>
      <c r="AC13" s="147"/>
      <c r="AD13" s="9">
        <v>1</v>
      </c>
      <c r="AE13" s="10"/>
      <c r="AF13" s="10"/>
      <c r="AG13" s="10"/>
      <c r="AH13" s="10"/>
      <c r="AI13" s="10"/>
      <c r="AJ13" s="10"/>
      <c r="AK13" s="10">
        <v>1</v>
      </c>
      <c r="AL13" s="10"/>
      <c r="AM13" s="10"/>
      <c r="AN13" s="147"/>
      <c r="AO13" s="9">
        <v>1</v>
      </c>
      <c r="AP13" s="10"/>
      <c r="AQ13" s="10"/>
      <c r="AR13" s="10"/>
      <c r="AS13" s="10"/>
      <c r="AT13" s="10"/>
      <c r="AU13" s="10"/>
      <c r="AV13" s="10">
        <v>3</v>
      </c>
      <c r="AW13" s="10"/>
      <c r="AX13" s="10"/>
      <c r="AY13" s="147"/>
      <c r="AZ13" s="9">
        <v>1</v>
      </c>
      <c r="BA13" s="10"/>
      <c r="BB13" s="10"/>
      <c r="BC13" s="10"/>
      <c r="BD13" s="10"/>
      <c r="BE13" s="10"/>
      <c r="BF13" s="10"/>
      <c r="BG13" s="10">
        <v>1</v>
      </c>
      <c r="BH13" s="10"/>
      <c r="BI13" s="10"/>
      <c r="BJ13" s="147"/>
      <c r="BK13" s="9"/>
      <c r="BL13" s="10"/>
      <c r="BM13" s="10"/>
      <c r="BN13" s="10"/>
      <c r="BO13" s="10"/>
      <c r="BP13" s="10"/>
      <c r="BQ13" s="10"/>
      <c r="BR13" s="10"/>
      <c r="BS13" s="10"/>
      <c r="BT13" s="10"/>
      <c r="BU13" s="147"/>
      <c r="BV13" s="9">
        <v>1</v>
      </c>
      <c r="BW13" s="10"/>
      <c r="BX13" s="10"/>
      <c r="BY13" s="10"/>
      <c r="BZ13" s="10"/>
      <c r="CA13" s="10"/>
      <c r="CB13" s="10"/>
      <c r="CC13" s="10"/>
      <c r="CD13" s="10"/>
      <c r="CE13" s="10"/>
      <c r="CF13" s="147"/>
      <c r="CG13" s="9"/>
      <c r="CH13" s="10"/>
      <c r="CI13" s="10"/>
      <c r="CJ13" s="10"/>
      <c r="CK13" s="10"/>
      <c r="CL13" s="10"/>
      <c r="CM13" s="10"/>
      <c r="CN13" s="10"/>
      <c r="CO13" s="10"/>
      <c r="CP13" s="10"/>
      <c r="CQ13" s="147"/>
      <c r="CR13" s="9"/>
      <c r="CS13" s="10"/>
      <c r="CT13" s="10"/>
      <c r="CU13" s="10"/>
      <c r="CV13" s="10"/>
      <c r="CW13" s="10"/>
      <c r="CX13" s="10"/>
      <c r="CY13" s="10"/>
      <c r="CZ13" s="10"/>
      <c r="DA13" s="10"/>
      <c r="DB13" s="147"/>
      <c r="DC13" s="9"/>
      <c r="DD13" s="10"/>
      <c r="DE13" s="10"/>
      <c r="DF13" s="10"/>
      <c r="DG13" s="10"/>
      <c r="DH13" s="10"/>
      <c r="DI13" s="10"/>
      <c r="DJ13" s="10"/>
      <c r="DK13" s="10"/>
      <c r="DL13" s="10"/>
      <c r="DM13" s="147"/>
      <c r="DN13" s="9"/>
      <c r="DO13" s="10"/>
      <c r="DP13" s="10"/>
      <c r="DQ13" s="10"/>
      <c r="DR13" s="10"/>
      <c r="DS13" s="10"/>
      <c r="DT13" s="10"/>
      <c r="DU13" s="10"/>
      <c r="DV13" s="10"/>
      <c r="DW13" s="10"/>
      <c r="DX13" s="152"/>
      <c r="DY13" s="9"/>
      <c r="DZ13" s="10"/>
      <c r="EA13" s="10"/>
      <c r="EB13" s="10"/>
      <c r="EC13" s="10"/>
      <c r="ED13" s="10"/>
      <c r="EE13" s="10"/>
      <c r="EF13" s="10"/>
      <c r="EG13" s="10"/>
      <c r="EH13" s="10"/>
      <c r="EI13" s="157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6"/>
      <c r="EV13" s="6">
        <f t="shared" si="0"/>
        <v>1</v>
      </c>
      <c r="EW13" s="6">
        <f t="shared" si="2"/>
        <v>4</v>
      </c>
      <c r="EX13" s="6">
        <f t="shared" si="3"/>
        <v>0</v>
      </c>
      <c r="EY13" s="6">
        <f t="shared" si="4"/>
        <v>0</v>
      </c>
      <c r="EZ13" s="6">
        <f t="shared" si="5"/>
        <v>0</v>
      </c>
      <c r="FA13" s="6">
        <f t="shared" si="6"/>
        <v>0</v>
      </c>
      <c r="FB13" s="6">
        <f t="shared" si="7"/>
        <v>0</v>
      </c>
      <c r="FC13" s="6">
        <f t="shared" si="8"/>
        <v>0</v>
      </c>
      <c r="FD13" s="6">
        <f t="shared" si="9"/>
        <v>6</v>
      </c>
      <c r="FE13" s="6">
        <f t="shared" si="10"/>
        <v>0</v>
      </c>
      <c r="FF13" s="6">
        <f t="shared" si="11"/>
        <v>0</v>
      </c>
      <c r="FG13" s="6">
        <f t="shared" si="12"/>
        <v>0</v>
      </c>
      <c r="FH13" s="6">
        <f t="shared" si="13"/>
        <v>4</v>
      </c>
      <c r="FI13" s="6">
        <f t="shared" si="14"/>
        <v>10</v>
      </c>
      <c r="FJ13" s="6">
        <f t="shared" si="15"/>
        <v>0</v>
      </c>
      <c r="FK13" s="6">
        <f t="shared" si="16"/>
        <v>0</v>
      </c>
    </row>
    <row r="14" spans="1:167">
      <c r="A14" s="6">
        <v>1</v>
      </c>
      <c r="B14" s="92">
        <f>AE203+AP203+BA203+BL203+BW203+CH203+CS203+DD203+DO203</f>
        <v>6</v>
      </c>
      <c r="E14" s="6">
        <v>1</v>
      </c>
      <c r="F14" s="92">
        <f>(AE203*0.2125)+(AP203*0.275)+(BA203*0.325)+(BL203*0.375)+(BW203*0.425)+(CH203*0.475)+(CS203*0.525)+(DD203*0.575)+(DO203*0.601)</f>
        <v>2</v>
      </c>
      <c r="I14" s="92" t="s">
        <v>60</v>
      </c>
      <c r="J14" s="6">
        <f>TOTALS!J20*D3</f>
        <v>21.380000000000003</v>
      </c>
      <c r="N14" s="6">
        <v>12</v>
      </c>
      <c r="O14" s="6" cm="1">
        <f t="array" ref="O14">IF(OR(AE14:AJ14&gt;0,AP14:AU14&gt;0,BA14:BF14&gt;0,BL14:BQ14&gt;0,BW14:CB14&gt;0,CH14:CM14&gt;0,CS14:CX14,DD14:DI14&gt;0,DO14:DT14&gt;0,DZ14:EE14),1,0)</f>
        <v>1</v>
      </c>
      <c r="P14" s="40">
        <v>1</v>
      </c>
      <c r="Q14" s="10">
        <v>1100</v>
      </c>
      <c r="R14" s="10">
        <v>1200</v>
      </c>
      <c r="S14" s="147">
        <v>1</v>
      </c>
      <c r="T14" s="147"/>
      <c r="U14" s="147"/>
      <c r="V14" s="147"/>
      <c r="W14" s="147"/>
      <c r="X14" s="147"/>
      <c r="Y14" s="147"/>
      <c r="Z14" s="147">
        <v>4</v>
      </c>
      <c r="AA14" s="147"/>
      <c r="AB14" s="147"/>
      <c r="AC14" s="147"/>
      <c r="AD14" s="9">
        <v>1</v>
      </c>
      <c r="AE14" s="10"/>
      <c r="AF14" s="10"/>
      <c r="AG14" s="10"/>
      <c r="AH14" s="10"/>
      <c r="AI14" s="10"/>
      <c r="AJ14" s="10"/>
      <c r="AK14" s="10">
        <v>2</v>
      </c>
      <c r="AL14" s="10"/>
      <c r="AM14" s="10"/>
      <c r="AN14" s="147"/>
      <c r="AO14" s="9">
        <v>4</v>
      </c>
      <c r="AP14" s="10"/>
      <c r="AQ14" s="10"/>
      <c r="AR14" s="10"/>
      <c r="AS14" s="10"/>
      <c r="AT14" s="10"/>
      <c r="AU14" s="10">
        <v>1</v>
      </c>
      <c r="AV14" s="10">
        <v>5</v>
      </c>
      <c r="AW14" s="10"/>
      <c r="AX14" s="10"/>
      <c r="AY14" s="147"/>
      <c r="AZ14" s="9">
        <v>1</v>
      </c>
      <c r="BA14" s="10"/>
      <c r="BB14" s="10"/>
      <c r="BC14" s="10"/>
      <c r="BD14" s="10"/>
      <c r="BE14" s="10"/>
      <c r="BF14" s="10"/>
      <c r="BG14" s="10">
        <v>3</v>
      </c>
      <c r="BH14" s="10"/>
      <c r="BI14" s="10"/>
      <c r="BJ14" s="147"/>
      <c r="BK14" s="9"/>
      <c r="BL14" s="10"/>
      <c r="BM14" s="10"/>
      <c r="BN14" s="10"/>
      <c r="BO14" s="10"/>
      <c r="BP14" s="10"/>
      <c r="BQ14" s="10"/>
      <c r="BR14" s="10">
        <v>3</v>
      </c>
      <c r="BS14" s="10"/>
      <c r="BT14" s="10"/>
      <c r="BU14" s="147"/>
      <c r="BV14" s="9"/>
      <c r="BW14" s="10"/>
      <c r="BX14" s="10"/>
      <c r="BY14" s="10"/>
      <c r="BZ14" s="10"/>
      <c r="CA14" s="10"/>
      <c r="CB14" s="10"/>
      <c r="CC14" s="10">
        <v>1</v>
      </c>
      <c r="CD14" s="10"/>
      <c r="CE14" s="10"/>
      <c r="CF14" s="147"/>
      <c r="CG14" s="9"/>
      <c r="CH14" s="10"/>
      <c r="CI14" s="10"/>
      <c r="CJ14" s="10"/>
      <c r="CK14" s="10"/>
      <c r="CL14" s="10"/>
      <c r="CM14" s="10"/>
      <c r="CN14" s="10"/>
      <c r="CO14" s="10"/>
      <c r="CP14" s="10"/>
      <c r="CQ14" s="147"/>
      <c r="CR14" s="9"/>
      <c r="CS14" s="10"/>
      <c r="CT14" s="10"/>
      <c r="CU14" s="10"/>
      <c r="CV14" s="10"/>
      <c r="CW14" s="10"/>
      <c r="CX14" s="10"/>
      <c r="CY14" s="10"/>
      <c r="CZ14" s="10"/>
      <c r="DA14" s="10"/>
      <c r="DB14" s="147"/>
      <c r="DC14" s="9"/>
      <c r="DD14" s="10"/>
      <c r="DE14" s="10"/>
      <c r="DF14" s="10"/>
      <c r="DG14" s="10"/>
      <c r="DH14" s="10"/>
      <c r="DI14" s="10"/>
      <c r="DJ14" s="10"/>
      <c r="DK14" s="10"/>
      <c r="DL14" s="10"/>
      <c r="DM14" s="147"/>
      <c r="DN14" s="9"/>
      <c r="DO14" s="10"/>
      <c r="DP14" s="10"/>
      <c r="DQ14" s="10"/>
      <c r="DR14" s="10"/>
      <c r="DS14" s="10"/>
      <c r="DT14" s="10"/>
      <c r="DU14" s="10"/>
      <c r="DV14" s="10"/>
      <c r="DW14" s="10"/>
      <c r="DX14" s="152"/>
      <c r="DY14" s="9"/>
      <c r="DZ14" s="10"/>
      <c r="EA14" s="10"/>
      <c r="EB14" s="10"/>
      <c r="EC14" s="10"/>
      <c r="ED14" s="10"/>
      <c r="EE14" s="10"/>
      <c r="EF14" s="10"/>
      <c r="EG14" s="10"/>
      <c r="EH14" s="10"/>
      <c r="EI14" s="157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6"/>
      <c r="EV14" s="6">
        <f t="shared" si="0"/>
        <v>1</v>
      </c>
      <c r="EW14" s="6">
        <f t="shared" si="2"/>
        <v>7</v>
      </c>
      <c r="EX14" s="6">
        <f t="shared" si="3"/>
        <v>0</v>
      </c>
      <c r="EY14" s="6">
        <f t="shared" si="4"/>
        <v>0</v>
      </c>
      <c r="EZ14" s="6">
        <f t="shared" si="5"/>
        <v>0</v>
      </c>
      <c r="FA14" s="6">
        <f t="shared" si="6"/>
        <v>0</v>
      </c>
      <c r="FB14" s="6">
        <f t="shared" si="7"/>
        <v>0</v>
      </c>
      <c r="FC14" s="6">
        <f t="shared" si="8"/>
        <v>1</v>
      </c>
      <c r="FD14" s="6">
        <f t="shared" si="9"/>
        <v>18</v>
      </c>
      <c r="FE14" s="6">
        <f t="shared" si="10"/>
        <v>0</v>
      </c>
      <c r="FF14" s="6">
        <f t="shared" si="11"/>
        <v>0</v>
      </c>
      <c r="FG14" s="6">
        <f t="shared" si="12"/>
        <v>0</v>
      </c>
      <c r="FH14" s="6">
        <f t="shared" si="13"/>
        <v>8</v>
      </c>
      <c r="FI14" s="6">
        <f t="shared" si="14"/>
        <v>26</v>
      </c>
      <c r="FJ14" s="6">
        <f t="shared" si="15"/>
        <v>0</v>
      </c>
      <c r="FK14" s="6">
        <f t="shared" si="16"/>
        <v>0</v>
      </c>
    </row>
    <row r="15" spans="1:167">
      <c r="A15" s="6">
        <v>2</v>
      </c>
      <c r="B15" s="92">
        <f>AF203+AQ203+BB203+BM203+BX203+CI203+DD203+DE203+DP203</f>
        <v>0</v>
      </c>
      <c r="E15" s="6">
        <v>2</v>
      </c>
      <c r="F15" s="92">
        <f>(AF203*0.2125)+(AQ203*0.275)+(BB203*0.325)+(BM203*0.375)+(BX203*0.425)+(CI203*0.475)+(CT203*0.525)+(DE203*0.575)+(DP203*0.601)</f>
        <v>0</v>
      </c>
      <c r="N15" s="6">
        <v>13</v>
      </c>
      <c r="O15" s="6" cm="1">
        <f t="array" ref="O15">IF(OR(AE15:AJ15&gt;0,AP15:AU15&gt;0,BA15:BF15&gt;0,BL15:BQ15&gt;0,BW15:CB15&gt;0,CH15:CM15&gt;0,CS15:CX15,DD15:DI15&gt;0,DO15:DT15&gt;0,DZ15:EE15),1,0)</f>
        <v>0</v>
      </c>
      <c r="P15" s="40">
        <v>1</v>
      </c>
      <c r="Q15" s="10">
        <v>1200</v>
      </c>
      <c r="R15" s="10">
        <v>1300</v>
      </c>
      <c r="S15" s="147">
        <v>8</v>
      </c>
      <c r="T15" s="147"/>
      <c r="U15" s="147"/>
      <c r="V15" s="147"/>
      <c r="W15" s="147"/>
      <c r="X15" s="147"/>
      <c r="Y15" s="147"/>
      <c r="Z15" s="147">
        <v>5</v>
      </c>
      <c r="AA15" s="147"/>
      <c r="AB15" s="147"/>
      <c r="AC15" s="147">
        <v>8</v>
      </c>
      <c r="AD15" s="9">
        <v>10</v>
      </c>
      <c r="AE15" s="10"/>
      <c r="AF15" s="10"/>
      <c r="AG15" s="10"/>
      <c r="AH15" s="10"/>
      <c r="AI15" s="10"/>
      <c r="AJ15" s="10"/>
      <c r="AK15" s="10">
        <v>4</v>
      </c>
      <c r="AL15" s="10"/>
      <c r="AM15" s="10"/>
      <c r="AN15" s="147">
        <v>4</v>
      </c>
      <c r="AO15" s="9">
        <v>4</v>
      </c>
      <c r="AP15" s="10"/>
      <c r="AQ15" s="10"/>
      <c r="AR15" s="10"/>
      <c r="AS15" s="10"/>
      <c r="AT15" s="10"/>
      <c r="AU15" s="10"/>
      <c r="AV15" s="10">
        <v>2</v>
      </c>
      <c r="AW15" s="10"/>
      <c r="AX15" s="10"/>
      <c r="AY15" s="147">
        <v>1</v>
      </c>
      <c r="AZ15" s="9">
        <v>2</v>
      </c>
      <c r="BA15" s="10"/>
      <c r="BB15" s="10"/>
      <c r="BC15" s="10"/>
      <c r="BD15" s="10"/>
      <c r="BE15" s="10"/>
      <c r="BF15" s="10"/>
      <c r="BG15" s="10">
        <v>1</v>
      </c>
      <c r="BH15" s="10"/>
      <c r="BI15" s="10"/>
      <c r="BJ15" s="147">
        <v>1</v>
      </c>
      <c r="BK15" s="9">
        <v>3</v>
      </c>
      <c r="BL15" s="10"/>
      <c r="BM15" s="10"/>
      <c r="BN15" s="10"/>
      <c r="BO15" s="10"/>
      <c r="BP15" s="10"/>
      <c r="BQ15" s="10"/>
      <c r="BR15" s="10">
        <v>3</v>
      </c>
      <c r="BS15" s="10"/>
      <c r="BT15" s="10"/>
      <c r="BU15" s="147"/>
      <c r="BV15" s="9">
        <v>1</v>
      </c>
      <c r="BW15" s="10"/>
      <c r="BX15" s="10"/>
      <c r="BY15" s="10"/>
      <c r="BZ15" s="10"/>
      <c r="CA15" s="10"/>
      <c r="CB15" s="10"/>
      <c r="CC15" s="10">
        <v>1</v>
      </c>
      <c r="CD15" s="10"/>
      <c r="CE15" s="10"/>
      <c r="CF15" s="147"/>
      <c r="CG15" s="9"/>
      <c r="CH15" s="10"/>
      <c r="CI15" s="10"/>
      <c r="CJ15" s="10"/>
      <c r="CK15" s="10"/>
      <c r="CL15" s="10"/>
      <c r="CM15" s="10"/>
      <c r="CN15" s="10"/>
      <c r="CO15" s="10"/>
      <c r="CP15" s="10"/>
      <c r="CQ15" s="147"/>
      <c r="CR15" s="9"/>
      <c r="CS15" s="10"/>
      <c r="CT15" s="10"/>
      <c r="CU15" s="10"/>
      <c r="CV15" s="10"/>
      <c r="CW15" s="10"/>
      <c r="CX15" s="10"/>
      <c r="CY15" s="10"/>
      <c r="CZ15" s="10"/>
      <c r="DA15" s="10"/>
      <c r="DB15" s="147"/>
      <c r="DC15" s="9"/>
      <c r="DD15" s="10"/>
      <c r="DE15" s="10"/>
      <c r="DF15" s="10"/>
      <c r="DG15" s="10"/>
      <c r="DH15" s="10"/>
      <c r="DI15" s="10"/>
      <c r="DJ15" s="10"/>
      <c r="DK15" s="10"/>
      <c r="DL15" s="10"/>
      <c r="DM15" s="147"/>
      <c r="DN15" s="9"/>
      <c r="DO15" s="10"/>
      <c r="DP15" s="10"/>
      <c r="DQ15" s="10"/>
      <c r="DR15" s="10"/>
      <c r="DS15" s="10"/>
      <c r="DT15" s="10"/>
      <c r="DU15" s="10"/>
      <c r="DV15" s="10"/>
      <c r="DW15" s="10"/>
      <c r="DX15" s="152"/>
      <c r="DY15" s="9"/>
      <c r="DZ15" s="10"/>
      <c r="EA15" s="10"/>
      <c r="EB15" s="10"/>
      <c r="EC15" s="10"/>
      <c r="ED15" s="10"/>
      <c r="EE15" s="10"/>
      <c r="EF15" s="10"/>
      <c r="EG15" s="10"/>
      <c r="EH15" s="10"/>
      <c r="EI15" s="157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6"/>
      <c r="EV15" s="6">
        <f t="shared" si="0"/>
        <v>1</v>
      </c>
      <c r="EW15" s="6">
        <f t="shared" si="2"/>
        <v>28</v>
      </c>
      <c r="EX15" s="6">
        <f t="shared" si="3"/>
        <v>0</v>
      </c>
      <c r="EY15" s="6">
        <f t="shared" si="4"/>
        <v>0</v>
      </c>
      <c r="EZ15" s="6">
        <f t="shared" si="5"/>
        <v>0</v>
      </c>
      <c r="FA15" s="6">
        <f t="shared" si="6"/>
        <v>0</v>
      </c>
      <c r="FB15" s="6">
        <f t="shared" si="7"/>
        <v>0</v>
      </c>
      <c r="FC15" s="6">
        <f t="shared" si="8"/>
        <v>0</v>
      </c>
      <c r="FD15" s="6">
        <f t="shared" si="9"/>
        <v>16</v>
      </c>
      <c r="FE15" s="6">
        <f t="shared" si="10"/>
        <v>0</v>
      </c>
      <c r="FF15" s="6">
        <f t="shared" si="11"/>
        <v>0</v>
      </c>
      <c r="FG15" s="6">
        <f t="shared" si="12"/>
        <v>14</v>
      </c>
      <c r="FH15" s="6">
        <f t="shared" si="13"/>
        <v>28</v>
      </c>
      <c r="FI15" s="6">
        <f t="shared" si="14"/>
        <v>58</v>
      </c>
      <c r="FJ15" s="6">
        <f t="shared" si="15"/>
        <v>0</v>
      </c>
      <c r="FK15" s="6">
        <f t="shared" si="16"/>
        <v>0</v>
      </c>
    </row>
    <row r="16" spans="1:167">
      <c r="A16" s="6">
        <v>3</v>
      </c>
      <c r="B16" s="92">
        <f>AG203+AR203+BC203+BN203+BY203+CJ203+CU203+DF203+DQ203</f>
        <v>3</v>
      </c>
      <c r="E16" s="6">
        <v>3</v>
      </c>
      <c r="F16" s="92">
        <f>(AG203*0.2125)+(AR203*0.275)+(BC203*0.325)+(BN203*0.375)+(BY203*0.425)+(CJ203*0.475)+(CU203*0.525)+(DF203*0.575)+(DQ203*0.601)</f>
        <v>1.075</v>
      </c>
      <c r="I16" s="137" t="s">
        <v>61</v>
      </c>
      <c r="L16" s="10">
        <f>EJ1</f>
        <v>8</v>
      </c>
      <c r="N16" s="6">
        <v>14</v>
      </c>
      <c r="O16" s="6" cm="1">
        <f t="array" ref="O16">IF(OR(AE16:AJ16&gt;0,AP16:AU16&gt;0,BA16:BF16&gt;0,BL16:BQ16&gt;0,BW16:CB16&gt;0,CH16:CM16&gt;0,CS16:CX16,DD16:DI16&gt;0,DO16:DT16&gt;0,DZ16:EE16),1,0)</f>
        <v>0</v>
      </c>
      <c r="P16" s="40">
        <v>1</v>
      </c>
      <c r="Q16" s="10">
        <v>1300</v>
      </c>
      <c r="R16" s="10">
        <v>1400</v>
      </c>
      <c r="S16" s="147">
        <v>7</v>
      </c>
      <c r="T16" s="147"/>
      <c r="U16" s="147"/>
      <c r="V16" s="147"/>
      <c r="W16" s="147"/>
      <c r="X16" s="147"/>
      <c r="Y16" s="147"/>
      <c r="Z16" s="147"/>
      <c r="AA16" s="147"/>
      <c r="AB16" s="147"/>
      <c r="AC16" s="147">
        <v>15</v>
      </c>
      <c r="AD16" s="9">
        <v>4</v>
      </c>
      <c r="AE16" s="10"/>
      <c r="AF16" s="10"/>
      <c r="AG16" s="10"/>
      <c r="AH16" s="10"/>
      <c r="AI16" s="10"/>
      <c r="AJ16" s="10"/>
      <c r="AK16" s="10"/>
      <c r="AL16" s="10"/>
      <c r="AM16" s="10"/>
      <c r="AN16" s="147">
        <v>6</v>
      </c>
      <c r="AO16" s="9"/>
      <c r="AP16" s="10"/>
      <c r="AQ16" s="10"/>
      <c r="AR16" s="10"/>
      <c r="AS16" s="10"/>
      <c r="AT16" s="10"/>
      <c r="AU16" s="10"/>
      <c r="AV16" s="10"/>
      <c r="AW16" s="10"/>
      <c r="AX16" s="10"/>
      <c r="AY16" s="147">
        <v>4</v>
      </c>
      <c r="AZ16" s="9">
        <v>2</v>
      </c>
      <c r="BA16" s="10"/>
      <c r="BB16" s="10"/>
      <c r="BC16" s="10"/>
      <c r="BD16" s="10"/>
      <c r="BE16" s="10"/>
      <c r="BF16" s="10"/>
      <c r="BG16" s="10">
        <v>3</v>
      </c>
      <c r="BH16" s="10"/>
      <c r="BI16" s="10"/>
      <c r="BJ16" s="147">
        <v>1</v>
      </c>
      <c r="BK16" s="9">
        <v>1</v>
      </c>
      <c r="BL16" s="10"/>
      <c r="BM16" s="10"/>
      <c r="BN16" s="10"/>
      <c r="BO16" s="10"/>
      <c r="BP16" s="10"/>
      <c r="BQ16" s="10"/>
      <c r="BR16" s="10"/>
      <c r="BS16" s="10"/>
      <c r="BT16" s="10"/>
      <c r="BU16" s="147">
        <v>1</v>
      </c>
      <c r="BV16" s="9">
        <v>0</v>
      </c>
      <c r="BW16" s="10"/>
      <c r="BX16" s="10"/>
      <c r="BY16" s="10"/>
      <c r="BZ16" s="10"/>
      <c r="CA16" s="10"/>
      <c r="CB16" s="10"/>
      <c r="CC16" s="10"/>
      <c r="CD16" s="10"/>
      <c r="CE16" s="10"/>
      <c r="CF16" s="147"/>
      <c r="CG16" s="9"/>
      <c r="CH16" s="10"/>
      <c r="CI16" s="10"/>
      <c r="CJ16" s="10"/>
      <c r="CK16" s="10"/>
      <c r="CL16" s="10"/>
      <c r="CM16" s="10"/>
      <c r="CN16" s="10"/>
      <c r="CO16" s="10"/>
      <c r="CP16" s="10"/>
      <c r="CQ16" s="147"/>
      <c r="CR16" s="9"/>
      <c r="CS16" s="10"/>
      <c r="CT16" s="10"/>
      <c r="CU16" s="10"/>
      <c r="CV16" s="10"/>
      <c r="CW16" s="10"/>
      <c r="CX16" s="10"/>
      <c r="CY16" s="10"/>
      <c r="CZ16" s="10"/>
      <c r="DA16" s="10"/>
      <c r="DB16" s="147"/>
      <c r="DC16" s="9"/>
      <c r="DD16" s="10"/>
      <c r="DE16" s="10"/>
      <c r="DF16" s="10"/>
      <c r="DG16" s="10"/>
      <c r="DH16" s="10"/>
      <c r="DI16" s="10"/>
      <c r="DJ16" s="10"/>
      <c r="DK16" s="10"/>
      <c r="DL16" s="10"/>
      <c r="DM16" s="147"/>
      <c r="DN16" s="9"/>
      <c r="DO16" s="10"/>
      <c r="DP16" s="10"/>
      <c r="DQ16" s="10"/>
      <c r="DR16" s="10"/>
      <c r="DS16" s="10"/>
      <c r="DT16" s="10"/>
      <c r="DU16" s="10"/>
      <c r="DV16" s="10"/>
      <c r="DW16" s="10"/>
      <c r="DX16" s="152"/>
      <c r="DY16" s="9"/>
      <c r="DZ16" s="10"/>
      <c r="EA16" s="10"/>
      <c r="EB16" s="10"/>
      <c r="EC16" s="10"/>
      <c r="ED16" s="10"/>
      <c r="EE16" s="10"/>
      <c r="EF16" s="10"/>
      <c r="EG16" s="10"/>
      <c r="EH16" s="10"/>
      <c r="EI16" s="157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6"/>
      <c r="EV16" s="6">
        <f t="shared" si="0"/>
        <v>1</v>
      </c>
      <c r="EW16" s="6">
        <f t="shared" si="2"/>
        <v>14</v>
      </c>
      <c r="EX16" s="6">
        <f t="shared" si="3"/>
        <v>0</v>
      </c>
      <c r="EY16" s="6">
        <f t="shared" si="4"/>
        <v>0</v>
      </c>
      <c r="EZ16" s="6">
        <f t="shared" si="5"/>
        <v>0</v>
      </c>
      <c r="FA16" s="6">
        <f t="shared" si="6"/>
        <v>0</v>
      </c>
      <c r="FB16" s="6">
        <f t="shared" si="7"/>
        <v>0</v>
      </c>
      <c r="FC16" s="6">
        <f t="shared" si="8"/>
        <v>0</v>
      </c>
      <c r="FD16" s="6">
        <f t="shared" si="9"/>
        <v>3</v>
      </c>
      <c r="FE16" s="6">
        <f t="shared" si="10"/>
        <v>0</v>
      </c>
      <c r="FF16" s="6">
        <f t="shared" si="11"/>
        <v>0</v>
      </c>
      <c r="FG16" s="6">
        <f t="shared" si="12"/>
        <v>27</v>
      </c>
      <c r="FH16" s="6">
        <f t="shared" si="13"/>
        <v>14</v>
      </c>
      <c r="FI16" s="6">
        <f t="shared" si="14"/>
        <v>44</v>
      </c>
      <c r="FJ16" s="6">
        <f t="shared" si="15"/>
        <v>0</v>
      </c>
      <c r="FK16" s="6">
        <f t="shared" si="16"/>
        <v>0</v>
      </c>
    </row>
    <row r="17" spans="1:167">
      <c r="A17" s="6">
        <v>4</v>
      </c>
      <c r="B17" s="92">
        <f>AH203+AS203+BD203+BO203+BZ203+CK203+CV203+DG203+DR203</f>
        <v>0</v>
      </c>
      <c r="E17" s="6">
        <v>4</v>
      </c>
      <c r="F17" s="92">
        <f>(AH203*0.2125)+(AS203*0.275)+(BD203*0.325)+(BO203*0.375)+(BZ203*0.425)+(CK203*0.475)+(CV203*0.525)+(DG203*0.575)+(DR203*0.601)</f>
        <v>0</v>
      </c>
      <c r="N17" s="6">
        <v>15</v>
      </c>
      <c r="O17" s="6" cm="1">
        <f t="array" ref="O17">IF(OR(AE17:AJ17&gt;0,AP17:AU17&gt;0,BA17:BF17&gt;0,BL17:BQ17&gt;0,BW17:CB17&gt;0,CH17:CM17&gt;0,CS17:CX17,DD17:DI17&gt;0,DO17:DT17&gt;0,DZ17:EE17),1,0)</f>
        <v>0</v>
      </c>
      <c r="P17" s="40">
        <v>1</v>
      </c>
      <c r="Q17" s="10">
        <v>1400</v>
      </c>
      <c r="R17" s="10">
        <v>1500</v>
      </c>
      <c r="S17" s="147">
        <v>1</v>
      </c>
      <c r="T17" s="147"/>
      <c r="U17" s="147"/>
      <c r="V17" s="147"/>
      <c r="W17" s="147"/>
      <c r="X17" s="147"/>
      <c r="Y17" s="147"/>
      <c r="Z17" s="147"/>
      <c r="AA17" s="147"/>
      <c r="AB17" s="147"/>
      <c r="AC17" s="147">
        <v>3</v>
      </c>
      <c r="AD17" s="9">
        <v>2</v>
      </c>
      <c r="AE17" s="10"/>
      <c r="AF17" s="10"/>
      <c r="AG17" s="10"/>
      <c r="AH17" s="10"/>
      <c r="AI17" s="10"/>
      <c r="AJ17" s="10"/>
      <c r="AK17" s="10">
        <v>3</v>
      </c>
      <c r="AL17" s="10"/>
      <c r="AM17" s="10"/>
      <c r="AN17" s="147"/>
      <c r="AO17" s="9"/>
      <c r="AP17" s="10"/>
      <c r="AQ17" s="10"/>
      <c r="AR17" s="10"/>
      <c r="AS17" s="10"/>
      <c r="AT17" s="10"/>
      <c r="AU17" s="10"/>
      <c r="AV17" s="10">
        <v>3</v>
      </c>
      <c r="AW17" s="10"/>
      <c r="AX17" s="10"/>
      <c r="AY17" s="147"/>
      <c r="AZ17" s="9">
        <v>5</v>
      </c>
      <c r="BA17" s="10"/>
      <c r="BB17" s="10"/>
      <c r="BC17" s="10"/>
      <c r="BD17" s="10"/>
      <c r="BE17" s="10"/>
      <c r="BF17" s="10"/>
      <c r="BG17" s="10"/>
      <c r="BH17" s="10"/>
      <c r="BI17" s="10"/>
      <c r="BJ17" s="147"/>
      <c r="BK17" s="9">
        <v>1</v>
      </c>
      <c r="BL17" s="10"/>
      <c r="BM17" s="10"/>
      <c r="BN17" s="10"/>
      <c r="BO17" s="10"/>
      <c r="BP17" s="10"/>
      <c r="BQ17" s="10"/>
      <c r="BR17" s="10"/>
      <c r="BS17" s="10"/>
      <c r="BT17" s="10"/>
      <c r="BU17" s="147"/>
      <c r="BV17" s="9"/>
      <c r="BW17" s="10"/>
      <c r="BX17" s="10"/>
      <c r="BY17" s="10"/>
      <c r="BZ17" s="10"/>
      <c r="CA17" s="10"/>
      <c r="CB17" s="10"/>
      <c r="CC17" s="10"/>
      <c r="CD17" s="10"/>
      <c r="CE17" s="10"/>
      <c r="CF17" s="147"/>
      <c r="CG17" s="9"/>
      <c r="CH17" s="10"/>
      <c r="CI17" s="10"/>
      <c r="CJ17" s="10"/>
      <c r="CK17" s="10"/>
      <c r="CL17" s="10"/>
      <c r="CM17" s="10"/>
      <c r="CN17" s="10"/>
      <c r="CO17" s="10"/>
      <c r="CP17" s="10"/>
      <c r="CQ17" s="147"/>
      <c r="CR17" s="9"/>
      <c r="CS17" s="10"/>
      <c r="CT17" s="10"/>
      <c r="CU17" s="10"/>
      <c r="CV17" s="10"/>
      <c r="CW17" s="10"/>
      <c r="CX17" s="10"/>
      <c r="CY17" s="10"/>
      <c r="CZ17" s="10"/>
      <c r="DA17" s="10"/>
      <c r="DB17" s="147"/>
      <c r="DC17" s="9"/>
      <c r="DD17" s="10"/>
      <c r="DE17" s="10"/>
      <c r="DF17" s="10"/>
      <c r="DG17" s="10"/>
      <c r="DH17" s="10"/>
      <c r="DI17" s="10"/>
      <c r="DJ17" s="10"/>
      <c r="DK17" s="10"/>
      <c r="DL17" s="10"/>
      <c r="DM17" s="147"/>
      <c r="DN17" s="9"/>
      <c r="DO17" s="10"/>
      <c r="DP17" s="10"/>
      <c r="DQ17" s="10"/>
      <c r="DR17" s="10"/>
      <c r="DS17" s="10"/>
      <c r="DT17" s="10"/>
      <c r="DU17" s="10"/>
      <c r="DV17" s="10"/>
      <c r="DW17" s="10"/>
      <c r="DX17" s="152"/>
      <c r="DY17" s="9"/>
      <c r="DZ17" s="10"/>
      <c r="EA17" s="10"/>
      <c r="EB17" s="10"/>
      <c r="EC17" s="10"/>
      <c r="ED17" s="10"/>
      <c r="EE17" s="10"/>
      <c r="EF17" s="10"/>
      <c r="EG17" s="10"/>
      <c r="EH17" s="10"/>
      <c r="EI17" s="157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6"/>
      <c r="EV17" s="6">
        <f t="shared" si="0"/>
        <v>1</v>
      </c>
      <c r="EW17" s="6">
        <f t="shared" si="2"/>
        <v>9</v>
      </c>
      <c r="EX17" s="6">
        <f t="shared" si="3"/>
        <v>0</v>
      </c>
      <c r="EY17" s="6">
        <f t="shared" si="4"/>
        <v>0</v>
      </c>
      <c r="EZ17" s="6">
        <f t="shared" si="5"/>
        <v>0</v>
      </c>
      <c r="FA17" s="6">
        <f t="shared" si="6"/>
        <v>0</v>
      </c>
      <c r="FB17" s="6">
        <f t="shared" si="7"/>
        <v>0</v>
      </c>
      <c r="FC17" s="6">
        <f t="shared" si="8"/>
        <v>0</v>
      </c>
      <c r="FD17" s="6">
        <f t="shared" si="9"/>
        <v>6</v>
      </c>
      <c r="FE17" s="6">
        <f t="shared" si="10"/>
        <v>0</v>
      </c>
      <c r="FF17" s="6">
        <f t="shared" si="11"/>
        <v>0</v>
      </c>
      <c r="FG17" s="6">
        <f t="shared" si="12"/>
        <v>3</v>
      </c>
      <c r="FH17" s="6">
        <f t="shared" si="13"/>
        <v>9</v>
      </c>
      <c r="FI17" s="6">
        <f t="shared" si="14"/>
        <v>18</v>
      </c>
      <c r="FJ17" s="6">
        <f t="shared" si="15"/>
        <v>0</v>
      </c>
      <c r="FK17" s="6">
        <f t="shared" si="16"/>
        <v>0</v>
      </c>
    </row>
    <row r="18" spans="1:167">
      <c r="A18" s="6">
        <v>5</v>
      </c>
      <c r="B18" s="92">
        <f>AI203+AT203+BE203+BP203+CA203+CL203+CW203+DH203+DS203</f>
        <v>1</v>
      </c>
      <c r="E18" s="6">
        <v>5</v>
      </c>
      <c r="F18" s="92">
        <f>(AI203*0.2125)+(AT203*0.275)+(BE203*0.325)+(BP203*0.375)+(CA203*0.425)+(CL203*0.475)+(CW203*0.525)+(DH203*0.575)+(DS203*0.601)</f>
        <v>0.32500000000000001</v>
      </c>
      <c r="N18" s="6">
        <v>16</v>
      </c>
      <c r="O18" s="6" cm="1">
        <f t="array" ref="O18">IF(OR(AE18:AJ18&gt;0,AP18:AU18&gt;0,BA18:BF18&gt;0,BL18:BQ18&gt;0,BW18:CB18&gt;0,CH18:CM18&gt;0,CS18:CX18,DD18:DI18&gt;0,DO18:DT18&gt;0,DZ18:EE18),1,0)</f>
        <v>1</v>
      </c>
      <c r="P18" s="40">
        <v>1</v>
      </c>
      <c r="Q18" s="10">
        <v>1500</v>
      </c>
      <c r="R18" s="10">
        <v>1600</v>
      </c>
      <c r="S18" s="147">
        <v>1</v>
      </c>
      <c r="T18" s="147"/>
      <c r="U18" s="147"/>
      <c r="V18" s="147"/>
      <c r="W18" s="147"/>
      <c r="X18" s="147"/>
      <c r="Y18" s="147"/>
      <c r="Z18" s="147">
        <v>2</v>
      </c>
      <c r="AA18" s="147"/>
      <c r="AB18" s="147"/>
      <c r="AC18" s="147"/>
      <c r="AD18" s="9">
        <v>2</v>
      </c>
      <c r="AE18" s="10"/>
      <c r="AF18" s="10"/>
      <c r="AG18" s="10"/>
      <c r="AH18" s="10"/>
      <c r="AI18" s="10"/>
      <c r="AJ18" s="10"/>
      <c r="AK18" s="10"/>
      <c r="AL18" s="10"/>
      <c r="AM18" s="10"/>
      <c r="AN18" s="147">
        <v>1</v>
      </c>
      <c r="AO18" s="9">
        <v>4</v>
      </c>
      <c r="AP18" s="10"/>
      <c r="AQ18" s="10"/>
      <c r="AR18" s="10"/>
      <c r="AS18" s="10"/>
      <c r="AT18" s="10"/>
      <c r="AU18" s="10"/>
      <c r="AV18" s="10">
        <v>2</v>
      </c>
      <c r="AW18" s="10"/>
      <c r="AX18" s="10"/>
      <c r="AY18" s="147">
        <v>1</v>
      </c>
      <c r="AZ18" s="9">
        <v>4</v>
      </c>
      <c r="BA18" s="10">
        <v>1</v>
      </c>
      <c r="BB18" s="10"/>
      <c r="BC18" s="10"/>
      <c r="BD18" s="10"/>
      <c r="BE18" s="10"/>
      <c r="BF18" s="10"/>
      <c r="BG18" s="10">
        <v>1</v>
      </c>
      <c r="BH18" s="10"/>
      <c r="BI18" s="10"/>
      <c r="BJ18" s="147">
        <v>1</v>
      </c>
      <c r="BK18" s="9">
        <v>2</v>
      </c>
      <c r="BL18" s="10"/>
      <c r="BM18" s="10"/>
      <c r="BN18" s="10"/>
      <c r="BO18" s="10"/>
      <c r="BP18" s="10"/>
      <c r="BQ18" s="10"/>
      <c r="BR18" s="10">
        <v>1</v>
      </c>
      <c r="BS18" s="10"/>
      <c r="BT18" s="10"/>
      <c r="BU18" s="147">
        <v>2</v>
      </c>
      <c r="BV18" s="9">
        <v>1</v>
      </c>
      <c r="BW18" s="10"/>
      <c r="BX18" s="10"/>
      <c r="BY18" s="10"/>
      <c r="BZ18" s="10"/>
      <c r="CA18" s="10"/>
      <c r="CB18" s="10"/>
      <c r="CC18" s="10"/>
      <c r="CD18" s="10"/>
      <c r="CE18" s="10"/>
      <c r="CF18" s="147"/>
      <c r="CG18" s="9"/>
      <c r="CH18" s="10"/>
      <c r="CI18" s="10"/>
      <c r="CJ18" s="10"/>
      <c r="CK18" s="10"/>
      <c r="CL18" s="10"/>
      <c r="CM18" s="10"/>
      <c r="CN18" s="10"/>
      <c r="CO18" s="10"/>
      <c r="CP18" s="10"/>
      <c r="CQ18" s="147"/>
      <c r="CR18" s="9"/>
      <c r="CS18" s="10"/>
      <c r="CT18" s="10"/>
      <c r="CU18" s="10"/>
      <c r="CV18" s="10"/>
      <c r="CW18" s="10"/>
      <c r="CX18" s="10"/>
      <c r="CY18" s="10"/>
      <c r="CZ18" s="10"/>
      <c r="DA18" s="10"/>
      <c r="DB18" s="147"/>
      <c r="DC18" s="9"/>
      <c r="DD18" s="10"/>
      <c r="DE18" s="10"/>
      <c r="DF18" s="10"/>
      <c r="DG18" s="10"/>
      <c r="DH18" s="10"/>
      <c r="DI18" s="10"/>
      <c r="DJ18" s="10"/>
      <c r="DK18" s="10"/>
      <c r="DL18" s="10"/>
      <c r="DM18" s="147"/>
      <c r="DN18" s="9"/>
      <c r="DO18" s="10"/>
      <c r="DP18" s="10"/>
      <c r="DQ18" s="10"/>
      <c r="DR18" s="10"/>
      <c r="DS18" s="10"/>
      <c r="DT18" s="10"/>
      <c r="DU18" s="10"/>
      <c r="DV18" s="10"/>
      <c r="DW18" s="10"/>
      <c r="DX18" s="152"/>
      <c r="DY18" s="9"/>
      <c r="DZ18" s="10"/>
      <c r="EA18" s="10"/>
      <c r="EB18" s="10"/>
      <c r="EC18" s="10"/>
      <c r="ED18" s="10"/>
      <c r="EE18" s="10"/>
      <c r="EF18" s="10"/>
      <c r="EG18" s="10"/>
      <c r="EH18" s="10"/>
      <c r="EI18" s="157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6"/>
      <c r="EV18" s="6">
        <f t="shared" si="0"/>
        <v>1</v>
      </c>
      <c r="EW18" s="6">
        <f t="shared" si="2"/>
        <v>14</v>
      </c>
      <c r="EX18" s="6">
        <f t="shared" si="3"/>
        <v>1</v>
      </c>
      <c r="EY18" s="6">
        <f t="shared" si="4"/>
        <v>0</v>
      </c>
      <c r="EZ18" s="6">
        <f t="shared" si="5"/>
        <v>0</v>
      </c>
      <c r="FA18" s="6">
        <f t="shared" si="6"/>
        <v>0</v>
      </c>
      <c r="FB18" s="6">
        <f t="shared" si="7"/>
        <v>0</v>
      </c>
      <c r="FC18" s="6">
        <f t="shared" si="8"/>
        <v>0</v>
      </c>
      <c r="FD18" s="6">
        <f t="shared" si="9"/>
        <v>6</v>
      </c>
      <c r="FE18" s="6">
        <f t="shared" si="10"/>
        <v>0</v>
      </c>
      <c r="FF18" s="6">
        <f t="shared" si="11"/>
        <v>0</v>
      </c>
      <c r="FG18" s="6">
        <f t="shared" si="12"/>
        <v>5</v>
      </c>
      <c r="FH18" s="6">
        <f t="shared" si="13"/>
        <v>15</v>
      </c>
      <c r="FI18" s="6">
        <f t="shared" si="14"/>
        <v>26</v>
      </c>
      <c r="FJ18" s="6">
        <f t="shared" si="15"/>
        <v>0</v>
      </c>
      <c r="FK18" s="6">
        <f t="shared" si="16"/>
        <v>0</v>
      </c>
    </row>
    <row r="19" spans="1:167">
      <c r="A19" s="6">
        <v>6</v>
      </c>
      <c r="B19" s="92">
        <f>AJ203+AU203+BF203+BQ203+CB203+CM203+CX203+DI203+DT203</f>
        <v>2</v>
      </c>
      <c r="E19" s="6">
        <v>6</v>
      </c>
      <c r="F19" s="92">
        <f>(AJ203*0.2125)+(AU203*0.275)+(BF203*0.325)+(BQ203*0.375)+(CB203*0.425)+(CM203*0.475)+(CX203*0.525)+(DI203*0.575)+(DT203*0.601)</f>
        <v>0.7</v>
      </c>
      <c r="N19" s="6">
        <v>17</v>
      </c>
      <c r="O19" s="6" cm="1">
        <f t="array" ref="O19">IF(OR(AE19:AJ19&gt;0,AP19:AU19&gt;0,BA19:BF19&gt;0,BL19:BQ19&gt;0,BW19:CB19&gt;0,CH19:CM19&gt;0,CS19:CX19,DD19:DI19&gt;0,DO19:DT19&gt;0,DZ19:EE19),1,0)</f>
        <v>0</v>
      </c>
      <c r="P19" s="40">
        <v>1</v>
      </c>
      <c r="Q19" s="10">
        <v>1600</v>
      </c>
      <c r="R19" s="10">
        <v>1700</v>
      </c>
      <c r="S19" s="147">
        <v>3</v>
      </c>
      <c r="T19" s="147"/>
      <c r="U19" s="147"/>
      <c r="V19" s="147"/>
      <c r="W19" s="147"/>
      <c r="X19" s="147"/>
      <c r="Y19" s="147"/>
      <c r="Z19" s="147">
        <v>4</v>
      </c>
      <c r="AA19" s="147"/>
      <c r="AB19" s="147"/>
      <c r="AC19" s="147">
        <v>2</v>
      </c>
      <c r="AD19" s="9">
        <v>5</v>
      </c>
      <c r="AE19" s="10"/>
      <c r="AF19" s="10"/>
      <c r="AG19" s="10"/>
      <c r="AH19" s="10"/>
      <c r="AI19" s="10"/>
      <c r="AJ19" s="10"/>
      <c r="AK19" s="10">
        <v>4</v>
      </c>
      <c r="AL19" s="10"/>
      <c r="AM19" s="10"/>
      <c r="AN19" s="147">
        <v>5</v>
      </c>
      <c r="AO19" s="9">
        <v>1</v>
      </c>
      <c r="AP19" s="10"/>
      <c r="AQ19" s="10"/>
      <c r="AR19" s="10"/>
      <c r="AS19" s="10"/>
      <c r="AT19" s="10"/>
      <c r="AU19" s="10"/>
      <c r="AV19" s="10">
        <v>2</v>
      </c>
      <c r="AW19" s="10"/>
      <c r="AX19" s="10"/>
      <c r="AY19" s="147">
        <v>3</v>
      </c>
      <c r="AZ19" s="9">
        <v>2</v>
      </c>
      <c r="BA19" s="10"/>
      <c r="BB19" s="10"/>
      <c r="BC19" s="10"/>
      <c r="BD19" s="10"/>
      <c r="BE19" s="10"/>
      <c r="BF19" s="10"/>
      <c r="BG19" s="10">
        <v>1</v>
      </c>
      <c r="BH19" s="10"/>
      <c r="BI19" s="10"/>
      <c r="BJ19" s="147">
        <v>1</v>
      </c>
      <c r="BK19" s="9">
        <v>2</v>
      </c>
      <c r="BL19" s="10"/>
      <c r="BM19" s="10"/>
      <c r="BN19" s="10"/>
      <c r="BO19" s="10"/>
      <c r="BP19" s="10"/>
      <c r="BQ19" s="10"/>
      <c r="BR19" s="10">
        <v>1</v>
      </c>
      <c r="BS19" s="10"/>
      <c r="BT19" s="10"/>
      <c r="BU19" s="147">
        <v>2</v>
      </c>
      <c r="BV19" s="9"/>
      <c r="BW19" s="10"/>
      <c r="BX19" s="10"/>
      <c r="BY19" s="10"/>
      <c r="BZ19" s="10"/>
      <c r="CA19" s="10"/>
      <c r="CB19" s="10"/>
      <c r="CC19" s="10"/>
      <c r="CD19" s="10"/>
      <c r="CE19" s="10"/>
      <c r="CF19" s="147"/>
      <c r="CG19" s="9"/>
      <c r="CH19" s="10"/>
      <c r="CI19" s="10"/>
      <c r="CJ19" s="10"/>
      <c r="CK19" s="10"/>
      <c r="CL19" s="10"/>
      <c r="CM19" s="10"/>
      <c r="CN19" s="10"/>
      <c r="CO19" s="10"/>
      <c r="CP19" s="10"/>
      <c r="CQ19" s="147"/>
      <c r="CR19" s="9"/>
      <c r="CS19" s="10"/>
      <c r="CT19" s="10"/>
      <c r="CU19" s="10"/>
      <c r="CV19" s="10"/>
      <c r="CW19" s="10"/>
      <c r="CX19" s="10"/>
      <c r="CY19" s="10"/>
      <c r="CZ19" s="10"/>
      <c r="DA19" s="10"/>
      <c r="DB19" s="147"/>
      <c r="DC19" s="9"/>
      <c r="DD19" s="10"/>
      <c r="DE19" s="10"/>
      <c r="DF19" s="10"/>
      <c r="DG19" s="10"/>
      <c r="DH19" s="10"/>
      <c r="DI19" s="10"/>
      <c r="DJ19" s="10"/>
      <c r="DK19" s="10"/>
      <c r="DL19" s="10"/>
      <c r="DM19" s="147"/>
      <c r="DN19" s="9"/>
      <c r="DO19" s="10"/>
      <c r="DP19" s="10"/>
      <c r="DQ19" s="10"/>
      <c r="DR19" s="10"/>
      <c r="DS19" s="10"/>
      <c r="DT19" s="10"/>
      <c r="DU19" s="10"/>
      <c r="DV19" s="10"/>
      <c r="DW19" s="10"/>
      <c r="DX19" s="152"/>
      <c r="DY19" s="9"/>
      <c r="DZ19" s="10"/>
      <c r="EA19" s="10"/>
      <c r="EB19" s="10"/>
      <c r="EC19" s="10"/>
      <c r="ED19" s="10"/>
      <c r="EE19" s="10"/>
      <c r="EF19" s="10"/>
      <c r="EG19" s="10"/>
      <c r="EH19" s="10"/>
      <c r="EI19" s="157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6"/>
      <c r="EV19" s="6">
        <f t="shared" si="0"/>
        <v>1</v>
      </c>
      <c r="EW19" s="6">
        <f t="shared" si="2"/>
        <v>13</v>
      </c>
      <c r="EX19" s="6">
        <f t="shared" si="3"/>
        <v>0</v>
      </c>
      <c r="EY19" s="6">
        <f t="shared" si="4"/>
        <v>0</v>
      </c>
      <c r="EZ19" s="6">
        <f t="shared" si="5"/>
        <v>0</v>
      </c>
      <c r="FA19" s="6">
        <f t="shared" si="6"/>
        <v>0</v>
      </c>
      <c r="FB19" s="6">
        <f t="shared" si="7"/>
        <v>0</v>
      </c>
      <c r="FC19" s="6">
        <f t="shared" si="8"/>
        <v>0</v>
      </c>
      <c r="FD19" s="6">
        <f t="shared" si="9"/>
        <v>12</v>
      </c>
      <c r="FE19" s="6">
        <f t="shared" si="10"/>
        <v>0</v>
      </c>
      <c r="FF19" s="6">
        <f t="shared" si="11"/>
        <v>0</v>
      </c>
      <c r="FG19" s="6">
        <f t="shared" si="12"/>
        <v>13</v>
      </c>
      <c r="FH19" s="6">
        <f t="shared" si="13"/>
        <v>13</v>
      </c>
      <c r="FI19" s="6">
        <f t="shared" si="14"/>
        <v>38</v>
      </c>
      <c r="FJ19" s="6">
        <f t="shared" si="15"/>
        <v>0</v>
      </c>
      <c r="FK19" s="6">
        <f t="shared" si="16"/>
        <v>0</v>
      </c>
    </row>
    <row r="20" spans="1:167">
      <c r="B20" s="92"/>
      <c r="N20" s="6">
        <v>18</v>
      </c>
      <c r="O20" s="6" cm="1">
        <f t="array" ref="O20">IF(OR(AE20:AJ20&gt;0,AP20:AU20&gt;0,BA20:BF20&gt;0,BL20:BQ20&gt;0,BW20:CB20&gt;0,CH20:CM20&gt;0,CS20:CX20,DD20:DI20&gt;0,DO20:DT20&gt;0,DZ20:EE20),1,0)</f>
        <v>0</v>
      </c>
      <c r="P20" s="40">
        <v>1</v>
      </c>
      <c r="Q20" s="10">
        <v>1700</v>
      </c>
      <c r="R20" s="10">
        <v>1800</v>
      </c>
      <c r="S20" s="147">
        <v>1</v>
      </c>
      <c r="T20" s="147"/>
      <c r="U20" s="147"/>
      <c r="V20" s="147"/>
      <c r="W20" s="147"/>
      <c r="X20" s="147"/>
      <c r="Y20" s="147"/>
      <c r="Z20" s="147">
        <v>1</v>
      </c>
      <c r="AA20" s="147"/>
      <c r="AB20" s="147"/>
      <c r="AC20" s="147"/>
      <c r="AD20" s="9">
        <v>1</v>
      </c>
      <c r="AE20" s="10"/>
      <c r="AF20" s="10"/>
      <c r="AG20" s="10"/>
      <c r="AH20" s="10"/>
      <c r="AI20" s="10"/>
      <c r="AJ20" s="10"/>
      <c r="AK20" s="10">
        <v>1</v>
      </c>
      <c r="AL20" s="10"/>
      <c r="AM20" s="10"/>
      <c r="AN20" s="147">
        <v>1</v>
      </c>
      <c r="AO20" s="9">
        <v>1</v>
      </c>
      <c r="AP20" s="10"/>
      <c r="AQ20" s="10"/>
      <c r="AR20" s="10"/>
      <c r="AS20" s="10"/>
      <c r="AT20" s="10"/>
      <c r="AU20" s="10"/>
      <c r="AV20" s="10">
        <v>2</v>
      </c>
      <c r="AW20" s="10"/>
      <c r="AX20" s="10"/>
      <c r="AY20" s="147">
        <v>1</v>
      </c>
      <c r="AZ20" s="9">
        <v>1</v>
      </c>
      <c r="BA20" s="10"/>
      <c r="BB20" s="10"/>
      <c r="BC20" s="10"/>
      <c r="BD20" s="10"/>
      <c r="BE20" s="10"/>
      <c r="BF20" s="10"/>
      <c r="BG20" s="10">
        <v>1</v>
      </c>
      <c r="BH20" s="10"/>
      <c r="BI20" s="10"/>
      <c r="BJ20" s="147"/>
      <c r="BK20" s="9">
        <v>1</v>
      </c>
      <c r="BL20" s="10"/>
      <c r="BM20" s="10"/>
      <c r="BN20" s="10"/>
      <c r="BO20" s="10"/>
      <c r="BP20" s="10"/>
      <c r="BQ20" s="10"/>
      <c r="BR20" s="10"/>
      <c r="BS20" s="10"/>
      <c r="BT20" s="10"/>
      <c r="BU20" s="147"/>
      <c r="BV20" s="9">
        <v>1</v>
      </c>
      <c r="BW20" s="10"/>
      <c r="BX20" s="10"/>
      <c r="BY20" s="10"/>
      <c r="BZ20" s="10"/>
      <c r="CA20" s="10"/>
      <c r="CB20" s="10"/>
      <c r="CC20" s="10"/>
      <c r="CD20" s="10"/>
      <c r="CE20" s="10"/>
      <c r="CF20" s="147"/>
      <c r="CG20" s="9"/>
      <c r="CH20" s="10"/>
      <c r="CI20" s="10"/>
      <c r="CJ20" s="10"/>
      <c r="CK20" s="10"/>
      <c r="CL20" s="10"/>
      <c r="CM20" s="10"/>
      <c r="CN20" s="10"/>
      <c r="CO20" s="10"/>
      <c r="CP20" s="10"/>
      <c r="CQ20" s="147"/>
      <c r="CR20" s="9"/>
      <c r="CS20" s="10"/>
      <c r="CT20" s="10"/>
      <c r="CU20" s="10"/>
      <c r="CV20" s="10"/>
      <c r="CW20" s="10"/>
      <c r="CX20" s="10"/>
      <c r="CY20" s="10"/>
      <c r="CZ20" s="10"/>
      <c r="DA20" s="10"/>
      <c r="DB20" s="147"/>
      <c r="DC20" s="9"/>
      <c r="DD20" s="10"/>
      <c r="DE20" s="10"/>
      <c r="DF20" s="10"/>
      <c r="DG20" s="10"/>
      <c r="DH20" s="10"/>
      <c r="DI20" s="10"/>
      <c r="DJ20" s="10"/>
      <c r="DK20" s="10"/>
      <c r="DL20" s="10"/>
      <c r="DM20" s="147"/>
      <c r="DN20" s="9"/>
      <c r="DO20" s="10"/>
      <c r="DP20" s="10"/>
      <c r="DQ20" s="10"/>
      <c r="DR20" s="10"/>
      <c r="DS20" s="10"/>
      <c r="DT20" s="10"/>
      <c r="DU20" s="10"/>
      <c r="DV20" s="10"/>
      <c r="DW20" s="10"/>
      <c r="DX20" s="152"/>
      <c r="DY20" s="9"/>
      <c r="DZ20" s="10"/>
      <c r="EA20" s="10"/>
      <c r="EB20" s="10"/>
      <c r="EC20" s="10"/>
      <c r="ED20" s="10"/>
      <c r="EE20" s="10"/>
      <c r="EF20" s="10"/>
      <c r="EG20" s="10"/>
      <c r="EH20" s="10"/>
      <c r="EI20" s="157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6"/>
      <c r="EV20" s="6">
        <f t="shared" si="0"/>
        <v>1</v>
      </c>
      <c r="EW20" s="6">
        <f t="shared" si="2"/>
        <v>6</v>
      </c>
      <c r="EX20" s="6">
        <f t="shared" si="3"/>
        <v>0</v>
      </c>
      <c r="EY20" s="6">
        <f t="shared" si="4"/>
        <v>0</v>
      </c>
      <c r="EZ20" s="6">
        <f t="shared" si="5"/>
        <v>0</v>
      </c>
      <c r="FA20" s="6">
        <f t="shared" si="6"/>
        <v>0</v>
      </c>
      <c r="FB20" s="6">
        <f t="shared" si="7"/>
        <v>0</v>
      </c>
      <c r="FC20" s="6">
        <f t="shared" si="8"/>
        <v>0</v>
      </c>
      <c r="FD20" s="6">
        <f t="shared" si="9"/>
        <v>5</v>
      </c>
      <c r="FE20" s="6">
        <f t="shared" si="10"/>
        <v>0</v>
      </c>
      <c r="FF20" s="6">
        <f t="shared" si="11"/>
        <v>0</v>
      </c>
      <c r="FG20" s="6">
        <f t="shared" si="12"/>
        <v>2</v>
      </c>
      <c r="FH20" s="6">
        <f t="shared" ref="FH20:FH35" si="17">EW20+EX20+EY20+EZ20+FA20+FB20+FC20</f>
        <v>6</v>
      </c>
      <c r="FI20" s="6">
        <f t="shared" si="14"/>
        <v>13</v>
      </c>
      <c r="FJ20" s="6">
        <f t="shared" ref="FJ20:FJ35" si="18">IF(EK20&gt;=1,1,0)</f>
        <v>0</v>
      </c>
      <c r="FK20" s="6">
        <f t="shared" ref="FK20:FK35" si="19">IF(EP20&gt;=1,1,0)</f>
        <v>0</v>
      </c>
    </row>
    <row r="21" spans="1:167">
      <c r="B21" s="92" t="s">
        <v>62</v>
      </c>
      <c r="E21" s="92" t="s">
        <v>63</v>
      </c>
      <c r="N21" s="6">
        <v>19</v>
      </c>
      <c r="O21" s="6" cm="1">
        <f t="array" ref="O21">IF(OR(AE21:AJ21&gt;0,AP21:AU21&gt;0,BA21:BF21&gt;0,BL21:BQ21&gt;0,BW21:CB21&gt;0,CH21:CM21&gt;0,CS21:CX21,DD21:DI21&gt;0,DO21:DT21&gt;0,DZ21:EE21),1,0)</f>
        <v>0</v>
      </c>
      <c r="P21" s="40">
        <v>1</v>
      </c>
      <c r="Q21" s="10">
        <v>1800</v>
      </c>
      <c r="R21" s="10">
        <v>1900</v>
      </c>
      <c r="S21" s="147">
        <v>12</v>
      </c>
      <c r="T21" s="147"/>
      <c r="U21" s="147"/>
      <c r="V21" s="147"/>
      <c r="W21" s="147"/>
      <c r="X21" s="147"/>
      <c r="Y21" s="147"/>
      <c r="Z21" s="147">
        <v>10</v>
      </c>
      <c r="AA21" s="147"/>
      <c r="AB21" s="147"/>
      <c r="AC21" s="147">
        <v>4</v>
      </c>
      <c r="AD21" s="9">
        <v>8</v>
      </c>
      <c r="AE21" s="10"/>
      <c r="AF21" s="10"/>
      <c r="AG21" s="10"/>
      <c r="AH21" s="10"/>
      <c r="AI21" s="10"/>
      <c r="AJ21" s="10"/>
      <c r="AK21" s="10">
        <v>1</v>
      </c>
      <c r="AL21" s="10"/>
      <c r="AM21" s="10"/>
      <c r="AN21" s="147">
        <v>4</v>
      </c>
      <c r="AO21" s="9">
        <v>6</v>
      </c>
      <c r="AP21" s="10"/>
      <c r="AQ21" s="10"/>
      <c r="AR21" s="10"/>
      <c r="AS21" s="10"/>
      <c r="AT21" s="10"/>
      <c r="AU21" s="10"/>
      <c r="AV21" s="10">
        <v>3</v>
      </c>
      <c r="AW21" s="10"/>
      <c r="AX21" s="10"/>
      <c r="AY21" s="147">
        <v>2</v>
      </c>
      <c r="AZ21" s="9">
        <v>3</v>
      </c>
      <c r="BA21" s="10"/>
      <c r="BB21" s="10"/>
      <c r="BC21" s="10"/>
      <c r="BD21" s="10"/>
      <c r="BE21" s="10"/>
      <c r="BF21" s="10"/>
      <c r="BG21" s="10">
        <v>1</v>
      </c>
      <c r="BH21" s="10"/>
      <c r="BI21" s="10"/>
      <c r="BJ21" s="147">
        <v>3</v>
      </c>
      <c r="BK21" s="9">
        <v>1</v>
      </c>
      <c r="BL21" s="10"/>
      <c r="BM21" s="10"/>
      <c r="BN21" s="10"/>
      <c r="BO21" s="10"/>
      <c r="BP21" s="10"/>
      <c r="BQ21" s="10"/>
      <c r="BR21" s="10"/>
      <c r="BS21" s="10"/>
      <c r="BT21" s="10"/>
      <c r="BU21" s="147"/>
      <c r="BV21" s="9"/>
      <c r="BW21" s="10"/>
      <c r="BX21" s="10"/>
      <c r="BY21" s="10"/>
      <c r="BZ21" s="10"/>
      <c r="CA21" s="10"/>
      <c r="CB21" s="10"/>
      <c r="CC21" s="10"/>
      <c r="CD21" s="10"/>
      <c r="CE21" s="10"/>
      <c r="CF21" s="147"/>
      <c r="CG21" s="9"/>
      <c r="CH21" s="10"/>
      <c r="CI21" s="10"/>
      <c r="CJ21" s="10"/>
      <c r="CK21" s="10"/>
      <c r="CL21" s="10"/>
      <c r="CM21" s="10"/>
      <c r="CN21" s="10"/>
      <c r="CO21" s="10"/>
      <c r="CP21" s="10"/>
      <c r="CQ21" s="147"/>
      <c r="CR21" s="9">
        <v>1</v>
      </c>
      <c r="CS21" s="10"/>
      <c r="CT21" s="10"/>
      <c r="CU21" s="10"/>
      <c r="CV21" s="10"/>
      <c r="CW21" s="10"/>
      <c r="CX21" s="10"/>
      <c r="CY21" s="10"/>
      <c r="CZ21" s="10"/>
      <c r="DA21" s="10"/>
      <c r="DB21" s="147"/>
      <c r="DC21" s="9"/>
      <c r="DD21" s="10"/>
      <c r="DE21" s="10"/>
      <c r="DF21" s="10"/>
      <c r="DG21" s="10"/>
      <c r="DH21" s="10"/>
      <c r="DI21" s="10"/>
      <c r="DJ21" s="10"/>
      <c r="DK21" s="10"/>
      <c r="DL21" s="10"/>
      <c r="DM21" s="147"/>
      <c r="DN21" s="9"/>
      <c r="DO21" s="10"/>
      <c r="DP21" s="10"/>
      <c r="DQ21" s="10"/>
      <c r="DR21" s="10"/>
      <c r="DS21" s="10"/>
      <c r="DT21" s="10"/>
      <c r="DU21" s="10"/>
      <c r="DV21" s="10"/>
      <c r="DW21" s="10"/>
      <c r="DX21" s="152"/>
      <c r="DY21" s="9"/>
      <c r="DZ21" s="10"/>
      <c r="EA21" s="10"/>
      <c r="EB21" s="10"/>
      <c r="EC21" s="10"/>
      <c r="ED21" s="10"/>
      <c r="EE21" s="10"/>
      <c r="EF21" s="10"/>
      <c r="EG21" s="10"/>
      <c r="EH21" s="10"/>
      <c r="EI21" s="157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6"/>
      <c r="EV21" s="6">
        <f t="shared" si="0"/>
        <v>1</v>
      </c>
      <c r="EW21" s="6">
        <f t="shared" si="2"/>
        <v>31</v>
      </c>
      <c r="EX21" s="6">
        <f t="shared" si="3"/>
        <v>0</v>
      </c>
      <c r="EY21" s="6">
        <f t="shared" si="4"/>
        <v>0</v>
      </c>
      <c r="EZ21" s="6">
        <f t="shared" si="5"/>
        <v>0</v>
      </c>
      <c r="FA21" s="6">
        <f t="shared" si="6"/>
        <v>0</v>
      </c>
      <c r="FB21" s="6">
        <f t="shared" si="7"/>
        <v>0</v>
      </c>
      <c r="FC21" s="6">
        <f t="shared" si="8"/>
        <v>0</v>
      </c>
      <c r="FD21" s="6">
        <f t="shared" si="9"/>
        <v>15</v>
      </c>
      <c r="FE21" s="6">
        <f t="shared" si="10"/>
        <v>0</v>
      </c>
      <c r="FF21" s="6">
        <f t="shared" si="11"/>
        <v>0</v>
      </c>
      <c r="FG21" s="6">
        <f t="shared" si="12"/>
        <v>13</v>
      </c>
      <c r="FH21" s="6">
        <f t="shared" si="17"/>
        <v>31</v>
      </c>
      <c r="FI21" s="6">
        <f t="shared" si="14"/>
        <v>59</v>
      </c>
      <c r="FJ21" s="6">
        <f t="shared" si="18"/>
        <v>0</v>
      </c>
      <c r="FK21" s="6">
        <f t="shared" si="19"/>
        <v>0</v>
      </c>
    </row>
    <row r="22" spans="1:167">
      <c r="B22" s="6">
        <v>1</v>
      </c>
      <c r="C22" s="6">
        <f t="shared" ref="C22:C27" si="20">F14/B14</f>
        <v>0.33333333333333331</v>
      </c>
      <c r="E22" t="s">
        <v>64</v>
      </c>
      <c r="N22" s="6">
        <v>20</v>
      </c>
      <c r="O22" s="6" cm="1">
        <f t="array" ref="O22">IF(OR(AE22:AJ22&gt;0,AP22:AU22&gt;0,BA22:BF22&gt;0,BL22:BQ22&gt;0,BW22:CB22&gt;0,CH22:CM22&gt;0,CS22:CX22,DD22:DI22&gt;0,DO22:DT22&gt;0,DZ22:EE22),1,0)</f>
        <v>0</v>
      </c>
      <c r="P22" s="40">
        <v>1</v>
      </c>
      <c r="Q22" s="10">
        <v>1900</v>
      </c>
      <c r="R22" s="10">
        <v>2000</v>
      </c>
      <c r="S22" s="147">
        <v>13</v>
      </c>
      <c r="T22" s="147"/>
      <c r="U22" s="147"/>
      <c r="V22" s="147"/>
      <c r="W22" s="147"/>
      <c r="X22" s="147"/>
      <c r="Y22" s="147"/>
      <c r="Z22" s="147">
        <v>8</v>
      </c>
      <c r="AA22" s="147"/>
      <c r="AB22" s="147"/>
      <c r="AC22" s="147">
        <v>3</v>
      </c>
      <c r="AD22" s="9">
        <v>5</v>
      </c>
      <c r="AE22" s="10"/>
      <c r="AF22" s="10"/>
      <c r="AG22" s="10"/>
      <c r="AH22" s="10"/>
      <c r="AI22" s="10"/>
      <c r="AJ22" s="10"/>
      <c r="AK22" s="10">
        <v>5</v>
      </c>
      <c r="AL22" s="10"/>
      <c r="AM22" s="10"/>
      <c r="AN22" s="147">
        <v>4</v>
      </c>
      <c r="AO22" s="9"/>
      <c r="AP22" s="10"/>
      <c r="AQ22" s="10"/>
      <c r="AR22" s="10"/>
      <c r="AS22" s="10"/>
      <c r="AT22" s="10"/>
      <c r="AU22" s="10"/>
      <c r="AV22" s="10">
        <v>5</v>
      </c>
      <c r="AW22" s="10"/>
      <c r="AX22" s="10">
        <v>0</v>
      </c>
      <c r="AY22" s="147">
        <v>1</v>
      </c>
      <c r="AZ22" s="9">
        <v>1</v>
      </c>
      <c r="BA22" s="10"/>
      <c r="BB22" s="10"/>
      <c r="BC22" s="10"/>
      <c r="BD22" s="10"/>
      <c r="BE22" s="10"/>
      <c r="BF22" s="10"/>
      <c r="BG22" s="10">
        <v>2</v>
      </c>
      <c r="BH22" s="10"/>
      <c r="BI22" s="10"/>
      <c r="BJ22" s="147">
        <v>1</v>
      </c>
      <c r="BK22" s="9"/>
      <c r="BL22" s="10"/>
      <c r="BM22" s="10"/>
      <c r="BN22" s="10"/>
      <c r="BO22" s="10"/>
      <c r="BP22" s="10"/>
      <c r="BQ22" s="10"/>
      <c r="BR22" s="10"/>
      <c r="BS22" s="10"/>
      <c r="BT22" s="10"/>
      <c r="BU22" s="147"/>
      <c r="BV22" s="9"/>
      <c r="BW22" s="10"/>
      <c r="BX22" s="10"/>
      <c r="BY22" s="10"/>
      <c r="BZ22" s="10"/>
      <c r="CA22" s="10"/>
      <c r="CB22" s="10"/>
      <c r="CC22" s="10"/>
      <c r="CD22" s="10"/>
      <c r="CE22" s="10"/>
      <c r="CF22" s="147"/>
      <c r="CG22" s="9"/>
      <c r="CH22" s="10"/>
      <c r="CI22" s="10"/>
      <c r="CJ22" s="10"/>
      <c r="CK22" s="10"/>
      <c r="CL22" s="10"/>
      <c r="CM22" s="10"/>
      <c r="CN22" s="10"/>
      <c r="CO22" s="10"/>
      <c r="CP22" s="10"/>
      <c r="CQ22" s="147"/>
      <c r="CR22" s="9"/>
      <c r="CS22" s="10"/>
      <c r="CT22" s="10"/>
      <c r="CU22" s="10"/>
      <c r="CV22" s="10"/>
      <c r="CW22" s="10"/>
      <c r="CX22" s="10"/>
      <c r="CY22" s="10"/>
      <c r="CZ22" s="10"/>
      <c r="DA22" s="10"/>
      <c r="DB22" s="147"/>
      <c r="DC22" s="9"/>
      <c r="DD22" s="10"/>
      <c r="DE22" s="10"/>
      <c r="DF22" s="10"/>
      <c r="DG22" s="10"/>
      <c r="DH22" s="10"/>
      <c r="DI22" s="10"/>
      <c r="DJ22" s="10"/>
      <c r="DK22" s="10"/>
      <c r="DL22" s="10"/>
      <c r="DM22" s="147"/>
      <c r="DN22" s="9"/>
      <c r="DO22" s="10"/>
      <c r="DP22" s="10"/>
      <c r="DQ22" s="10"/>
      <c r="DR22" s="10"/>
      <c r="DS22" s="10"/>
      <c r="DT22" s="10"/>
      <c r="DU22" s="10"/>
      <c r="DV22" s="10"/>
      <c r="DW22" s="10"/>
      <c r="DX22" s="152"/>
      <c r="DY22" s="9"/>
      <c r="DZ22" s="10"/>
      <c r="EA22" s="10"/>
      <c r="EB22" s="10"/>
      <c r="EC22" s="10"/>
      <c r="ED22" s="10"/>
      <c r="EE22" s="10"/>
      <c r="EF22" s="10"/>
      <c r="EG22" s="10"/>
      <c r="EH22" s="10"/>
      <c r="EI22" s="157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6"/>
      <c r="EV22" s="6">
        <f t="shared" si="0"/>
        <v>1</v>
      </c>
      <c r="EW22" s="6">
        <f t="shared" si="2"/>
        <v>19</v>
      </c>
      <c r="EX22" s="6">
        <f t="shared" si="3"/>
        <v>0</v>
      </c>
      <c r="EY22" s="6">
        <f t="shared" si="4"/>
        <v>0</v>
      </c>
      <c r="EZ22" s="6">
        <f t="shared" si="5"/>
        <v>0</v>
      </c>
      <c r="FA22" s="6">
        <f t="shared" si="6"/>
        <v>0</v>
      </c>
      <c r="FB22" s="6">
        <f t="shared" si="7"/>
        <v>0</v>
      </c>
      <c r="FC22" s="6">
        <f t="shared" si="8"/>
        <v>0</v>
      </c>
      <c r="FD22" s="6">
        <f t="shared" si="9"/>
        <v>20</v>
      </c>
      <c r="FE22" s="6">
        <f t="shared" si="10"/>
        <v>0</v>
      </c>
      <c r="FF22" s="6">
        <f t="shared" si="11"/>
        <v>0</v>
      </c>
      <c r="FG22" s="6">
        <f t="shared" si="12"/>
        <v>9</v>
      </c>
      <c r="FH22" s="6">
        <f t="shared" si="17"/>
        <v>19</v>
      </c>
      <c r="FI22" s="6">
        <f t="shared" si="14"/>
        <v>48</v>
      </c>
      <c r="FJ22" s="6">
        <f t="shared" si="18"/>
        <v>0</v>
      </c>
      <c r="FK22" s="6">
        <f t="shared" si="19"/>
        <v>0</v>
      </c>
    </row>
    <row r="23" spans="1:167">
      <c r="B23" s="6">
        <v>2</v>
      </c>
      <c r="C23" s="6" t="e">
        <f t="shared" si="20"/>
        <v>#DIV/0!</v>
      </c>
      <c r="E23" t="s">
        <v>65</v>
      </c>
      <c r="N23" s="6">
        <v>21</v>
      </c>
      <c r="O23" s="6" cm="1">
        <f t="array" ref="O23">IF(OR(AE23:AJ23&gt;0,AP23:AU23&gt;0,BA23:BF23&gt;0,BL23:BQ23&gt;0,BW23:CB23&gt;0,CH23:CM23&gt;0,CS23:CX23,DD23:DI23&gt;0,DO23:DT23&gt;0,DZ23:EE23),1,0)</f>
        <v>0</v>
      </c>
      <c r="P23" s="40">
        <v>1</v>
      </c>
      <c r="Q23" s="10">
        <v>2000</v>
      </c>
      <c r="R23" s="10">
        <v>2100</v>
      </c>
      <c r="S23" s="147">
        <v>3</v>
      </c>
      <c r="T23" s="147"/>
      <c r="U23" s="147"/>
      <c r="V23" s="147"/>
      <c r="W23" s="147"/>
      <c r="X23" s="147"/>
      <c r="Y23" s="147"/>
      <c r="Z23" s="147">
        <v>6</v>
      </c>
      <c r="AA23" s="147"/>
      <c r="AB23" s="147"/>
      <c r="AC23" s="147"/>
      <c r="AD23" s="9">
        <v>3</v>
      </c>
      <c r="AE23" s="10"/>
      <c r="AF23" s="10"/>
      <c r="AG23" s="10"/>
      <c r="AH23" s="10"/>
      <c r="AI23" s="10"/>
      <c r="AJ23" s="10"/>
      <c r="AK23" s="10">
        <v>5</v>
      </c>
      <c r="AL23" s="10"/>
      <c r="AM23" s="10"/>
      <c r="AN23" s="147"/>
      <c r="AO23" s="9">
        <v>3</v>
      </c>
      <c r="AP23" s="10"/>
      <c r="AQ23" s="10"/>
      <c r="AR23" s="10"/>
      <c r="AS23" s="10"/>
      <c r="AT23" s="10"/>
      <c r="AU23" s="10"/>
      <c r="AV23" s="10">
        <v>2</v>
      </c>
      <c r="AW23" s="10"/>
      <c r="AX23" s="10"/>
      <c r="AY23" s="147"/>
      <c r="AZ23" s="9">
        <v>1</v>
      </c>
      <c r="BA23" s="10"/>
      <c r="BB23" s="10"/>
      <c r="BC23" s="10"/>
      <c r="BD23" s="10"/>
      <c r="BE23" s="10"/>
      <c r="BF23" s="10"/>
      <c r="BG23" s="10"/>
      <c r="BH23" s="10"/>
      <c r="BI23" s="10"/>
      <c r="BJ23" s="147"/>
      <c r="BK23" s="9">
        <v>2</v>
      </c>
      <c r="BL23" s="10"/>
      <c r="BM23" s="10"/>
      <c r="BN23" s="10"/>
      <c r="BO23" s="10"/>
      <c r="BP23" s="10"/>
      <c r="BQ23" s="10"/>
      <c r="BR23" s="10"/>
      <c r="BS23" s="10"/>
      <c r="BT23" s="10"/>
      <c r="BU23" s="147"/>
      <c r="BV23" s="9"/>
      <c r="BW23" s="10"/>
      <c r="BX23" s="10"/>
      <c r="BY23" s="10"/>
      <c r="BZ23" s="10"/>
      <c r="CA23" s="10"/>
      <c r="CB23" s="10"/>
      <c r="CC23" s="10"/>
      <c r="CD23" s="10"/>
      <c r="CE23" s="10"/>
      <c r="CF23" s="147"/>
      <c r="CG23" s="9"/>
      <c r="CH23" s="10"/>
      <c r="CI23" s="10"/>
      <c r="CJ23" s="10"/>
      <c r="CK23" s="10"/>
      <c r="CL23" s="10"/>
      <c r="CM23" s="10"/>
      <c r="CN23" s="10"/>
      <c r="CO23" s="10"/>
      <c r="CP23" s="10"/>
      <c r="CQ23" s="147"/>
      <c r="CR23" s="9"/>
      <c r="CS23" s="10"/>
      <c r="CT23" s="10"/>
      <c r="CU23" s="10"/>
      <c r="CV23" s="10"/>
      <c r="CW23" s="10"/>
      <c r="CX23" s="10"/>
      <c r="CY23" s="10"/>
      <c r="CZ23" s="10"/>
      <c r="DA23" s="10"/>
      <c r="DB23" s="147"/>
      <c r="DC23" s="9"/>
      <c r="DD23" s="10"/>
      <c r="DE23" s="10"/>
      <c r="DF23" s="10"/>
      <c r="DG23" s="10"/>
      <c r="DH23" s="10"/>
      <c r="DI23" s="10"/>
      <c r="DJ23" s="10"/>
      <c r="DK23" s="10"/>
      <c r="DL23" s="10"/>
      <c r="DM23" s="147"/>
      <c r="DN23" s="9"/>
      <c r="DO23" s="10"/>
      <c r="DP23" s="10"/>
      <c r="DQ23" s="10"/>
      <c r="DR23" s="10"/>
      <c r="DS23" s="10"/>
      <c r="DT23" s="10"/>
      <c r="DU23" s="10"/>
      <c r="DV23" s="10"/>
      <c r="DW23" s="10"/>
      <c r="DX23" s="152"/>
      <c r="DY23" s="9"/>
      <c r="DZ23" s="10"/>
      <c r="EA23" s="10"/>
      <c r="EB23" s="10"/>
      <c r="EC23" s="10"/>
      <c r="ED23" s="10"/>
      <c r="EE23" s="10"/>
      <c r="EF23" s="10"/>
      <c r="EG23" s="10"/>
      <c r="EH23" s="10"/>
      <c r="EI23" s="157"/>
      <c r="EU23" s="16"/>
      <c r="EV23" s="6">
        <f t="shared" si="0"/>
        <v>1</v>
      </c>
      <c r="EW23" s="6">
        <f t="shared" si="2"/>
        <v>12</v>
      </c>
      <c r="EX23" s="6">
        <f t="shared" si="3"/>
        <v>0</v>
      </c>
      <c r="EY23" s="6">
        <f t="shared" si="4"/>
        <v>0</v>
      </c>
      <c r="EZ23" s="6">
        <f t="shared" si="5"/>
        <v>0</v>
      </c>
      <c r="FA23" s="6">
        <f t="shared" si="6"/>
        <v>0</v>
      </c>
      <c r="FB23" s="6">
        <f t="shared" si="7"/>
        <v>0</v>
      </c>
      <c r="FC23" s="6">
        <f t="shared" si="8"/>
        <v>0</v>
      </c>
      <c r="FD23" s="6">
        <f t="shared" si="9"/>
        <v>13</v>
      </c>
      <c r="FE23" s="6">
        <f t="shared" si="10"/>
        <v>0</v>
      </c>
      <c r="FF23" s="6">
        <f t="shared" si="11"/>
        <v>0</v>
      </c>
      <c r="FG23" s="6">
        <f t="shared" si="12"/>
        <v>0</v>
      </c>
      <c r="FH23" s="6">
        <f t="shared" si="17"/>
        <v>12</v>
      </c>
      <c r="FI23" s="6">
        <f t="shared" si="14"/>
        <v>25</v>
      </c>
      <c r="FJ23" s="6">
        <f t="shared" si="18"/>
        <v>0</v>
      </c>
      <c r="FK23" s="6">
        <f t="shared" si="19"/>
        <v>0</v>
      </c>
    </row>
    <row r="24" spans="1:167">
      <c r="B24" s="6">
        <v>3</v>
      </c>
      <c r="C24" s="6">
        <f t="shared" si="20"/>
        <v>0.35833333333333334</v>
      </c>
      <c r="E24" t="s">
        <v>66</v>
      </c>
      <c r="N24" s="6">
        <v>22</v>
      </c>
      <c r="O24" s="6" cm="1">
        <f t="array" ref="O24">IF(OR(AE24:AJ24&gt;0,AP24:AU24&gt;0,BA24:BF24&gt;0,BL24:BQ24&gt;0,BW24:CB24&gt;0,CH24:CM24&gt;0,CS24:CX24,DD24:DI24&gt;0,DO24:DT24&gt;0,DZ24:EE24),1,0)</f>
        <v>0</v>
      </c>
      <c r="P24" s="40">
        <v>1</v>
      </c>
      <c r="Q24" s="10">
        <v>2100</v>
      </c>
      <c r="R24" s="10">
        <v>2200</v>
      </c>
      <c r="S24" s="147">
        <v>1</v>
      </c>
      <c r="T24" s="147"/>
      <c r="U24" s="147"/>
      <c r="V24" s="147"/>
      <c r="W24" s="147"/>
      <c r="X24" s="147"/>
      <c r="Y24" s="147"/>
      <c r="Z24" s="147">
        <v>6</v>
      </c>
      <c r="AA24" s="147"/>
      <c r="AB24" s="147"/>
      <c r="AC24" s="147"/>
      <c r="AD24" s="9">
        <v>10</v>
      </c>
      <c r="AE24" s="10"/>
      <c r="AF24" s="10"/>
      <c r="AG24" s="10"/>
      <c r="AH24" s="10"/>
      <c r="AI24" s="10"/>
      <c r="AJ24" s="10"/>
      <c r="AK24" s="10">
        <v>2</v>
      </c>
      <c r="AL24" s="10"/>
      <c r="AM24" s="10"/>
      <c r="AN24" s="147">
        <v>1</v>
      </c>
      <c r="AO24" s="9">
        <v>1</v>
      </c>
      <c r="AP24" s="10"/>
      <c r="AQ24" s="10"/>
      <c r="AR24" s="10"/>
      <c r="AS24" s="10"/>
      <c r="AT24" s="10"/>
      <c r="AU24" s="10"/>
      <c r="AV24" s="10">
        <v>3</v>
      </c>
      <c r="AW24" s="10"/>
      <c r="AX24" s="10"/>
      <c r="AY24" s="147"/>
      <c r="AZ24" s="9">
        <v>4</v>
      </c>
      <c r="BA24" s="10"/>
      <c r="BB24" s="10"/>
      <c r="BC24" s="10"/>
      <c r="BD24" s="10"/>
      <c r="BE24" s="10"/>
      <c r="BF24" s="10"/>
      <c r="BG24" s="10"/>
      <c r="BH24" s="10"/>
      <c r="BI24" s="10"/>
      <c r="BJ24" s="147"/>
      <c r="BK24" s="9"/>
      <c r="BL24" s="10"/>
      <c r="BM24" s="10"/>
      <c r="BN24" s="10"/>
      <c r="BO24" s="10"/>
      <c r="BP24" s="10"/>
      <c r="BQ24" s="10"/>
      <c r="BR24" s="10"/>
      <c r="BS24" s="10"/>
      <c r="BT24" s="10"/>
      <c r="BU24" s="147"/>
      <c r="BV24" s="9">
        <v>1</v>
      </c>
      <c r="BW24" s="10"/>
      <c r="BX24" s="10"/>
      <c r="BY24" s="10"/>
      <c r="BZ24" s="10"/>
      <c r="CA24" s="10"/>
      <c r="CB24" s="10"/>
      <c r="CC24" s="10"/>
      <c r="CD24" s="10"/>
      <c r="CE24" s="10"/>
      <c r="CF24" s="147"/>
      <c r="CG24" s="9"/>
      <c r="CH24" s="10"/>
      <c r="CI24" s="10"/>
      <c r="CJ24" s="10"/>
      <c r="CK24" s="10"/>
      <c r="CL24" s="10"/>
      <c r="CM24" s="10"/>
      <c r="CN24" s="10"/>
      <c r="CO24" s="10"/>
      <c r="CP24" s="10"/>
      <c r="CQ24" s="147"/>
      <c r="CR24" s="9"/>
      <c r="CS24" s="10"/>
      <c r="CT24" s="10"/>
      <c r="CU24" s="10"/>
      <c r="CV24" s="10"/>
      <c r="CW24" s="10"/>
      <c r="CX24" s="10"/>
      <c r="CY24" s="10"/>
      <c r="CZ24" s="10"/>
      <c r="DA24" s="10"/>
      <c r="DB24" s="147"/>
      <c r="DC24" s="9"/>
      <c r="DD24" s="10"/>
      <c r="DE24" s="10"/>
      <c r="DF24" s="10"/>
      <c r="DG24" s="10"/>
      <c r="DH24" s="10"/>
      <c r="DI24" s="10"/>
      <c r="DJ24" s="10"/>
      <c r="DK24" s="10"/>
      <c r="DL24" s="10"/>
      <c r="DM24" s="147"/>
      <c r="DN24" s="9"/>
      <c r="DO24" s="10"/>
      <c r="DP24" s="10"/>
      <c r="DQ24" s="10"/>
      <c r="DR24" s="10"/>
      <c r="DS24" s="10"/>
      <c r="DT24" s="10"/>
      <c r="DU24" s="10"/>
      <c r="DV24" s="10"/>
      <c r="DW24" s="10"/>
      <c r="DX24" s="152"/>
      <c r="DY24" s="9"/>
      <c r="DZ24" s="10"/>
      <c r="EA24" s="10"/>
      <c r="EB24" s="10"/>
      <c r="EC24" s="10"/>
      <c r="ED24" s="10"/>
      <c r="EE24" s="10"/>
      <c r="EF24" s="10"/>
      <c r="EG24" s="10"/>
      <c r="EH24" s="10"/>
      <c r="EI24" s="157"/>
      <c r="EU24" s="16"/>
      <c r="EV24" s="6">
        <f t="shared" si="0"/>
        <v>1</v>
      </c>
      <c r="EW24" s="6">
        <f t="shared" si="2"/>
        <v>17</v>
      </c>
      <c r="EX24" s="6">
        <f t="shared" si="3"/>
        <v>0</v>
      </c>
      <c r="EY24" s="6">
        <f t="shared" si="4"/>
        <v>0</v>
      </c>
      <c r="EZ24" s="6">
        <f t="shared" si="5"/>
        <v>0</v>
      </c>
      <c r="FA24" s="6">
        <f t="shared" si="6"/>
        <v>0</v>
      </c>
      <c r="FB24" s="6">
        <f t="shared" si="7"/>
        <v>0</v>
      </c>
      <c r="FC24" s="6">
        <f t="shared" si="8"/>
        <v>0</v>
      </c>
      <c r="FD24" s="6">
        <f t="shared" si="9"/>
        <v>11</v>
      </c>
      <c r="FE24" s="6">
        <f t="shared" si="10"/>
        <v>0</v>
      </c>
      <c r="FF24" s="6">
        <f t="shared" si="11"/>
        <v>0</v>
      </c>
      <c r="FG24" s="6">
        <f t="shared" si="12"/>
        <v>1</v>
      </c>
      <c r="FH24" s="6">
        <f t="shared" si="17"/>
        <v>17</v>
      </c>
      <c r="FI24" s="6">
        <f t="shared" si="14"/>
        <v>29</v>
      </c>
      <c r="FJ24" s="6">
        <f t="shared" si="18"/>
        <v>0</v>
      </c>
      <c r="FK24" s="6">
        <f t="shared" si="19"/>
        <v>0</v>
      </c>
    </row>
    <row r="25" spans="1:167">
      <c r="B25" s="6">
        <v>4</v>
      </c>
      <c r="C25" s="6" t="e">
        <f t="shared" si="20"/>
        <v>#DIV/0!</v>
      </c>
      <c r="E25" s="6">
        <v>17.100000000000001</v>
      </c>
      <c r="N25" s="6">
        <v>23</v>
      </c>
      <c r="O25" s="6" cm="1">
        <f t="array" ref="O25">IF(OR(AE25:AJ25&gt;0,AP25:AU25&gt;0,BA25:BF25&gt;0,BL25:BQ25&gt;0,BW25:CB25&gt;0,CH25:CM25&gt;0,CS25:CX25,DD25:DI25&gt;0,DO25:DT25&gt;0,DZ25:EE25),1,0)</f>
        <v>0</v>
      </c>
      <c r="P25" s="40">
        <v>1</v>
      </c>
      <c r="Q25" s="10">
        <v>2200</v>
      </c>
      <c r="R25" s="10">
        <v>2300</v>
      </c>
      <c r="S25" s="147">
        <v>3</v>
      </c>
      <c r="T25" s="147"/>
      <c r="U25" s="147"/>
      <c r="V25" s="147"/>
      <c r="W25" s="147"/>
      <c r="X25" s="147"/>
      <c r="Y25" s="147"/>
      <c r="Z25" s="147">
        <v>14</v>
      </c>
      <c r="AA25" s="147"/>
      <c r="AB25" s="147"/>
      <c r="AC25" s="147"/>
      <c r="AD25" s="9">
        <v>3</v>
      </c>
      <c r="AE25" s="10"/>
      <c r="AF25" s="10"/>
      <c r="AG25" s="10"/>
      <c r="AH25" s="10"/>
      <c r="AI25" s="10"/>
      <c r="AJ25" s="10"/>
      <c r="AK25" s="10">
        <v>11</v>
      </c>
      <c r="AL25" s="10"/>
      <c r="AM25" s="10"/>
      <c r="AN25" s="147"/>
      <c r="AO25" s="9">
        <v>3</v>
      </c>
      <c r="AP25" s="10"/>
      <c r="AQ25" s="10"/>
      <c r="AR25" s="10"/>
      <c r="AS25" s="10"/>
      <c r="AT25" s="10"/>
      <c r="AU25" s="10"/>
      <c r="AV25" s="10">
        <v>1</v>
      </c>
      <c r="AW25" s="10"/>
      <c r="AX25" s="10"/>
      <c r="AY25" s="147"/>
      <c r="AZ25" s="9">
        <v>1</v>
      </c>
      <c r="BA25" s="10"/>
      <c r="BB25" s="10"/>
      <c r="BC25" s="10"/>
      <c r="BD25" s="10"/>
      <c r="BE25" s="10"/>
      <c r="BF25" s="10"/>
      <c r="BG25" s="10">
        <v>2</v>
      </c>
      <c r="BH25" s="10"/>
      <c r="BI25" s="10"/>
      <c r="BJ25" s="147">
        <v>3</v>
      </c>
      <c r="BK25" s="9"/>
      <c r="BL25" s="10"/>
      <c r="BM25" s="10"/>
      <c r="BN25" s="10"/>
      <c r="BO25" s="10"/>
      <c r="BP25" s="10"/>
      <c r="BQ25" s="10"/>
      <c r="BR25" s="10"/>
      <c r="BS25" s="10"/>
      <c r="BT25" s="10"/>
      <c r="BU25" s="147"/>
      <c r="BV25" s="9"/>
      <c r="BW25" s="10"/>
      <c r="BX25" s="10"/>
      <c r="BY25" s="10"/>
      <c r="BZ25" s="10"/>
      <c r="CA25" s="10"/>
      <c r="CB25" s="10"/>
      <c r="CC25" s="10"/>
      <c r="CD25" s="10"/>
      <c r="CE25" s="10"/>
      <c r="CF25" s="147"/>
      <c r="CG25" s="9"/>
      <c r="CH25" s="10"/>
      <c r="CI25" s="10"/>
      <c r="CJ25" s="10"/>
      <c r="CK25" s="10"/>
      <c r="CL25" s="10"/>
      <c r="CM25" s="10"/>
      <c r="CN25" s="10"/>
      <c r="CO25" s="10"/>
      <c r="CP25" s="10"/>
      <c r="CQ25" s="147"/>
      <c r="CR25" s="9"/>
      <c r="CS25" s="10"/>
      <c r="CT25" s="10"/>
      <c r="CU25" s="10"/>
      <c r="CV25" s="10"/>
      <c r="CW25" s="10"/>
      <c r="CX25" s="10"/>
      <c r="CY25" s="10"/>
      <c r="CZ25" s="10"/>
      <c r="DA25" s="10"/>
      <c r="DB25" s="147"/>
      <c r="DC25" s="9"/>
      <c r="DD25" s="10"/>
      <c r="DE25" s="10"/>
      <c r="DF25" s="10"/>
      <c r="DG25" s="10"/>
      <c r="DH25" s="10"/>
      <c r="DI25" s="10"/>
      <c r="DJ25" s="10"/>
      <c r="DK25" s="10"/>
      <c r="DL25" s="10"/>
      <c r="DM25" s="147"/>
      <c r="DN25" s="9"/>
      <c r="DO25" s="10"/>
      <c r="DP25" s="10"/>
      <c r="DQ25" s="10"/>
      <c r="DR25" s="10"/>
      <c r="DS25" s="10"/>
      <c r="DT25" s="10"/>
      <c r="DU25" s="10"/>
      <c r="DV25" s="10"/>
      <c r="DW25" s="10"/>
      <c r="DX25" s="152"/>
      <c r="DY25" s="9"/>
      <c r="DZ25" s="10"/>
      <c r="EA25" s="10"/>
      <c r="EB25" s="10"/>
      <c r="EC25" s="10"/>
      <c r="ED25" s="10"/>
      <c r="EE25" s="10"/>
      <c r="EF25" s="10"/>
      <c r="EG25" s="10"/>
      <c r="EH25" s="10"/>
      <c r="EI25" s="157"/>
      <c r="EU25" s="16"/>
      <c r="EV25" s="6">
        <f t="shared" si="0"/>
        <v>1</v>
      </c>
      <c r="EW25" s="6">
        <f t="shared" si="2"/>
        <v>10</v>
      </c>
      <c r="EX25" s="6">
        <f t="shared" si="3"/>
        <v>0</v>
      </c>
      <c r="EY25" s="6">
        <f t="shared" si="4"/>
        <v>0</v>
      </c>
      <c r="EZ25" s="6">
        <f t="shared" si="5"/>
        <v>0</v>
      </c>
      <c r="FA25" s="6">
        <f t="shared" si="6"/>
        <v>0</v>
      </c>
      <c r="FB25" s="6">
        <f t="shared" si="7"/>
        <v>0</v>
      </c>
      <c r="FC25" s="6">
        <f t="shared" si="8"/>
        <v>0</v>
      </c>
      <c r="FD25" s="6">
        <f t="shared" si="9"/>
        <v>28</v>
      </c>
      <c r="FE25" s="6">
        <f t="shared" si="10"/>
        <v>0</v>
      </c>
      <c r="FF25" s="6">
        <f t="shared" si="11"/>
        <v>0</v>
      </c>
      <c r="FG25" s="6">
        <f t="shared" si="12"/>
        <v>3</v>
      </c>
      <c r="FH25" s="6">
        <f t="shared" si="17"/>
        <v>10</v>
      </c>
      <c r="FI25" s="6">
        <f t="shared" si="14"/>
        <v>41</v>
      </c>
      <c r="FJ25" s="6">
        <f t="shared" si="18"/>
        <v>0</v>
      </c>
      <c r="FK25" s="6">
        <f t="shared" si="19"/>
        <v>0</v>
      </c>
    </row>
    <row r="26" spans="1:167">
      <c r="B26" s="6">
        <v>5</v>
      </c>
      <c r="C26" s="6">
        <f t="shared" si="20"/>
        <v>0.32500000000000001</v>
      </c>
      <c r="E26" s="6">
        <v>25.1</v>
      </c>
      <c r="N26" s="6">
        <v>24</v>
      </c>
      <c r="O26" s="6" cm="1">
        <f t="array" ref="O26">IF(OR(AE26:AJ26&gt;0,AP26:AU26&gt;0,BA26:BF26&gt;0,BL26:BQ26&gt;0,BW26:CB26&gt;0,CH26:CM26&gt;0,CS26:CX26,DD26:DI26&gt;0,DO26:DT26&gt;0,DZ26:EE26),1,0)</f>
        <v>0</v>
      </c>
      <c r="P26" s="40">
        <v>1</v>
      </c>
      <c r="Q26" s="10">
        <v>2300</v>
      </c>
      <c r="R26" s="10">
        <v>2400</v>
      </c>
      <c r="S26" s="147">
        <v>4</v>
      </c>
      <c r="T26" s="147"/>
      <c r="U26" s="147"/>
      <c r="V26" s="147"/>
      <c r="W26" s="147"/>
      <c r="X26" s="147"/>
      <c r="Y26" s="147"/>
      <c r="Z26" s="147">
        <v>4</v>
      </c>
      <c r="AA26" s="147"/>
      <c r="AB26" s="147"/>
      <c r="AC26" s="147">
        <v>1</v>
      </c>
      <c r="AD26" s="9">
        <v>5</v>
      </c>
      <c r="AE26" s="10"/>
      <c r="AF26" s="10"/>
      <c r="AG26" s="10"/>
      <c r="AH26" s="10"/>
      <c r="AI26" s="10"/>
      <c r="AJ26" s="10"/>
      <c r="AK26" s="10">
        <v>5</v>
      </c>
      <c r="AL26" s="10"/>
      <c r="AM26" s="10"/>
      <c r="AN26" s="147"/>
      <c r="AO26" s="9">
        <v>6</v>
      </c>
      <c r="AP26" s="10"/>
      <c r="AQ26" s="10"/>
      <c r="AR26" s="10"/>
      <c r="AS26" s="10"/>
      <c r="AT26" s="10"/>
      <c r="AU26" s="10"/>
      <c r="AV26" s="10">
        <v>1</v>
      </c>
      <c r="AW26" s="10"/>
      <c r="AX26" s="10"/>
      <c r="AY26" s="147">
        <v>1</v>
      </c>
      <c r="AZ26" s="9">
        <v>4</v>
      </c>
      <c r="BA26" s="10"/>
      <c r="BB26" s="10"/>
      <c r="BC26" s="10"/>
      <c r="BD26" s="10"/>
      <c r="BE26" s="10"/>
      <c r="BF26" s="10"/>
      <c r="BG26" s="10">
        <v>2</v>
      </c>
      <c r="BH26" s="10"/>
      <c r="BI26" s="10"/>
      <c r="BJ26" s="147"/>
      <c r="BK26" s="9">
        <v>1</v>
      </c>
      <c r="BL26" s="10"/>
      <c r="BM26" s="10"/>
      <c r="BN26" s="10"/>
      <c r="BO26" s="10"/>
      <c r="BP26" s="10"/>
      <c r="BQ26" s="10"/>
      <c r="BR26" s="10">
        <v>1</v>
      </c>
      <c r="BS26" s="10"/>
      <c r="BT26" s="10"/>
      <c r="BU26" s="147"/>
      <c r="BV26" s="9">
        <v>1</v>
      </c>
      <c r="BW26" s="10"/>
      <c r="BX26" s="10"/>
      <c r="BY26" s="10"/>
      <c r="BZ26" s="10"/>
      <c r="CA26" s="10"/>
      <c r="CB26" s="10"/>
      <c r="CC26" s="10"/>
      <c r="CD26" s="10"/>
      <c r="CE26" s="10"/>
      <c r="CF26" s="147"/>
      <c r="CG26" s="9">
        <v>1</v>
      </c>
      <c r="CH26" s="10"/>
      <c r="CI26" s="10"/>
      <c r="CJ26" s="10"/>
      <c r="CK26" s="10"/>
      <c r="CL26" s="10"/>
      <c r="CM26" s="10"/>
      <c r="CN26" s="10"/>
      <c r="CO26" s="10"/>
      <c r="CP26" s="10"/>
      <c r="CQ26" s="147"/>
      <c r="CR26" s="9"/>
      <c r="CS26" s="10"/>
      <c r="CT26" s="10"/>
      <c r="CU26" s="10"/>
      <c r="CV26" s="10"/>
      <c r="CW26" s="10"/>
      <c r="CX26" s="10"/>
      <c r="CY26" s="10"/>
      <c r="CZ26" s="10"/>
      <c r="DA26" s="10"/>
      <c r="DB26" s="147"/>
      <c r="DC26" s="9"/>
      <c r="DD26" s="10"/>
      <c r="DE26" s="10"/>
      <c r="DF26" s="10"/>
      <c r="DG26" s="10"/>
      <c r="DH26" s="10"/>
      <c r="DI26" s="10"/>
      <c r="DJ26" s="10"/>
      <c r="DK26" s="10"/>
      <c r="DL26" s="10"/>
      <c r="DM26" s="147"/>
      <c r="DN26" s="9"/>
      <c r="DO26" s="10"/>
      <c r="DP26" s="10"/>
      <c r="DQ26" s="10"/>
      <c r="DR26" s="10"/>
      <c r="DS26" s="10"/>
      <c r="DT26" s="10"/>
      <c r="DU26" s="10"/>
      <c r="DV26" s="10"/>
      <c r="DW26" s="10"/>
      <c r="DX26" s="152"/>
      <c r="DY26" s="9"/>
      <c r="DZ26" s="10"/>
      <c r="EA26" s="10"/>
      <c r="EB26" s="10"/>
      <c r="EC26" s="10"/>
      <c r="ED26" s="10"/>
      <c r="EE26" s="10"/>
      <c r="EF26" s="10"/>
      <c r="EG26" s="10"/>
      <c r="EH26" s="10"/>
      <c r="EI26" s="157"/>
      <c r="EU26" s="16"/>
      <c r="EV26" s="6">
        <f t="shared" si="0"/>
        <v>1</v>
      </c>
      <c r="EW26" s="6">
        <f t="shared" si="2"/>
        <v>22</v>
      </c>
      <c r="EX26" s="6">
        <f t="shared" si="3"/>
        <v>0</v>
      </c>
      <c r="EY26" s="6">
        <f t="shared" si="4"/>
        <v>0</v>
      </c>
      <c r="EZ26" s="6">
        <f t="shared" si="5"/>
        <v>0</v>
      </c>
      <c r="FA26" s="6">
        <f t="shared" si="6"/>
        <v>0</v>
      </c>
      <c r="FB26" s="6">
        <f t="shared" si="7"/>
        <v>0</v>
      </c>
      <c r="FC26" s="6">
        <f t="shared" si="8"/>
        <v>0</v>
      </c>
      <c r="FD26" s="6">
        <f t="shared" si="9"/>
        <v>13</v>
      </c>
      <c r="FE26" s="6">
        <f t="shared" si="10"/>
        <v>0</v>
      </c>
      <c r="FF26" s="6">
        <f t="shared" si="11"/>
        <v>0</v>
      </c>
      <c r="FG26" s="6">
        <f t="shared" si="12"/>
        <v>2</v>
      </c>
      <c r="FH26" s="6">
        <f t="shared" si="17"/>
        <v>22</v>
      </c>
      <c r="FI26" s="6">
        <f t="shared" si="14"/>
        <v>37</v>
      </c>
      <c r="FJ26" s="6">
        <f t="shared" si="18"/>
        <v>0</v>
      </c>
      <c r="FK26" s="6">
        <f t="shared" si="19"/>
        <v>0</v>
      </c>
    </row>
    <row r="27" spans="1:167">
      <c r="B27" s="6">
        <v>6</v>
      </c>
      <c r="C27" s="6">
        <f t="shared" si="20"/>
        <v>0.35</v>
      </c>
      <c r="E27" s="6">
        <v>30.1</v>
      </c>
      <c r="N27" s="6">
        <v>25</v>
      </c>
      <c r="O27" s="6" cm="1">
        <f t="array" ref="O27">IF(OR(AE27:AJ27&gt;0,AP27:AU27&gt;0,BA27:BF27&gt;0,BL27:BQ27&gt;0,BW27:CB27&gt;0,CH27:CM27&gt;0,CS27:CX27,DD27:DI27&gt;0,DO27:DT27&gt;0,DZ27:EE27),1,0)</f>
        <v>0</v>
      </c>
      <c r="P27" s="40">
        <v>1</v>
      </c>
      <c r="Q27" s="10">
        <v>2400</v>
      </c>
      <c r="R27" s="10">
        <v>2500</v>
      </c>
      <c r="S27" s="147">
        <v>3</v>
      </c>
      <c r="T27" s="147"/>
      <c r="U27" s="147"/>
      <c r="V27" s="147"/>
      <c r="W27" s="147"/>
      <c r="X27" s="147"/>
      <c r="Y27" s="147"/>
      <c r="Z27" s="147">
        <v>5</v>
      </c>
      <c r="AA27" s="147"/>
      <c r="AB27" s="147"/>
      <c r="AC27" s="147"/>
      <c r="AD27" s="9">
        <v>2</v>
      </c>
      <c r="AE27" s="10"/>
      <c r="AF27" s="10"/>
      <c r="AG27" s="10"/>
      <c r="AH27" s="10"/>
      <c r="AI27" s="10"/>
      <c r="AJ27" s="10"/>
      <c r="AK27" s="10">
        <v>6</v>
      </c>
      <c r="AL27" s="10"/>
      <c r="AM27" s="10"/>
      <c r="AN27" s="147"/>
      <c r="AO27" s="9"/>
      <c r="AP27" s="10"/>
      <c r="AQ27" s="10"/>
      <c r="AR27" s="10"/>
      <c r="AS27" s="10"/>
      <c r="AT27" s="10"/>
      <c r="AU27" s="10"/>
      <c r="AV27" s="10">
        <v>3</v>
      </c>
      <c r="AW27" s="10"/>
      <c r="AX27" s="10"/>
      <c r="AY27" s="147">
        <v>1</v>
      </c>
      <c r="AZ27" s="9">
        <v>1</v>
      </c>
      <c r="BA27" s="10"/>
      <c r="BB27" s="10"/>
      <c r="BC27" s="10"/>
      <c r="BD27" s="10"/>
      <c r="BE27" s="10"/>
      <c r="BF27" s="10"/>
      <c r="BG27" s="10">
        <v>6</v>
      </c>
      <c r="BH27" s="10"/>
      <c r="BI27" s="10"/>
      <c r="BJ27" s="147">
        <v>1</v>
      </c>
      <c r="BK27" s="9"/>
      <c r="BL27" s="10"/>
      <c r="BM27" s="10"/>
      <c r="BN27" s="10"/>
      <c r="BO27" s="10"/>
      <c r="BP27" s="10"/>
      <c r="BQ27" s="10"/>
      <c r="BR27" s="10"/>
      <c r="BS27" s="10"/>
      <c r="BT27" s="10"/>
      <c r="BU27" s="147"/>
      <c r="BV27" s="9"/>
      <c r="BW27" s="10"/>
      <c r="BX27" s="10"/>
      <c r="BY27" s="10"/>
      <c r="BZ27" s="10"/>
      <c r="CA27" s="10"/>
      <c r="CB27" s="10"/>
      <c r="CC27" s="10"/>
      <c r="CD27" s="10"/>
      <c r="CE27" s="10"/>
      <c r="CF27" s="147"/>
      <c r="CG27" s="9"/>
      <c r="CH27" s="10"/>
      <c r="CI27" s="10"/>
      <c r="CJ27" s="10"/>
      <c r="CK27" s="10"/>
      <c r="CL27" s="10"/>
      <c r="CM27" s="10"/>
      <c r="CN27" s="10">
        <v>1</v>
      </c>
      <c r="CO27" s="10"/>
      <c r="CP27" s="10"/>
      <c r="CQ27" s="147"/>
      <c r="CR27" s="9"/>
      <c r="CS27" s="10"/>
      <c r="CT27" s="10"/>
      <c r="CU27" s="10"/>
      <c r="CV27" s="10"/>
      <c r="CW27" s="10"/>
      <c r="CX27" s="10"/>
      <c r="CY27" s="10">
        <v>1</v>
      </c>
      <c r="CZ27" s="10"/>
      <c r="DA27" s="10"/>
      <c r="DB27" s="147"/>
      <c r="DC27" s="9"/>
      <c r="DD27" s="10"/>
      <c r="DE27" s="10"/>
      <c r="DF27" s="10"/>
      <c r="DG27" s="10"/>
      <c r="DH27" s="10"/>
      <c r="DI27" s="10"/>
      <c r="DJ27" s="10"/>
      <c r="DK27" s="10"/>
      <c r="DL27" s="10"/>
      <c r="DM27" s="147"/>
      <c r="DN27" s="9"/>
      <c r="DO27" s="10"/>
      <c r="DP27" s="10"/>
      <c r="DQ27" s="10"/>
      <c r="DR27" s="10"/>
      <c r="DS27" s="10"/>
      <c r="DT27" s="10"/>
      <c r="DU27" s="10"/>
      <c r="DV27" s="10"/>
      <c r="DW27" s="10"/>
      <c r="DX27" s="152"/>
      <c r="DY27" s="9"/>
      <c r="DZ27" s="10"/>
      <c r="EA27" s="10"/>
      <c r="EB27" s="10"/>
      <c r="EC27" s="10"/>
      <c r="ED27" s="10"/>
      <c r="EE27" s="10"/>
      <c r="EF27" s="10"/>
      <c r="EG27" s="10"/>
      <c r="EH27" s="10"/>
      <c r="EI27" s="157"/>
      <c r="EU27" s="16"/>
      <c r="EV27" s="6">
        <f t="shared" si="0"/>
        <v>1</v>
      </c>
      <c r="EW27" s="6">
        <f t="shared" si="2"/>
        <v>6</v>
      </c>
      <c r="EX27" s="6">
        <f t="shared" si="3"/>
        <v>0</v>
      </c>
      <c r="EY27" s="6">
        <f t="shared" si="4"/>
        <v>0</v>
      </c>
      <c r="EZ27" s="6">
        <f t="shared" si="5"/>
        <v>0</v>
      </c>
      <c r="FA27" s="6">
        <f t="shared" si="6"/>
        <v>0</v>
      </c>
      <c r="FB27" s="6">
        <f t="shared" si="7"/>
        <v>0</v>
      </c>
      <c r="FC27" s="6">
        <f t="shared" si="8"/>
        <v>0</v>
      </c>
      <c r="FD27" s="6">
        <f t="shared" si="9"/>
        <v>22</v>
      </c>
      <c r="FE27" s="6">
        <f t="shared" si="10"/>
        <v>0</v>
      </c>
      <c r="FF27" s="6">
        <f t="shared" si="11"/>
        <v>0</v>
      </c>
      <c r="FG27" s="6">
        <f t="shared" si="12"/>
        <v>2</v>
      </c>
      <c r="FH27" s="6">
        <f t="shared" si="17"/>
        <v>6</v>
      </c>
      <c r="FI27" s="6">
        <f t="shared" si="14"/>
        <v>30</v>
      </c>
      <c r="FJ27" s="6">
        <f t="shared" si="18"/>
        <v>0</v>
      </c>
      <c r="FK27" s="6">
        <f t="shared" si="19"/>
        <v>0</v>
      </c>
    </row>
    <row r="28" spans="1:167">
      <c r="E28" s="6">
        <v>35.1</v>
      </c>
      <c r="N28" s="6">
        <v>26</v>
      </c>
      <c r="O28" s="6" cm="1">
        <f t="array" ref="O28">IF(OR(AE28:AJ28&gt;0,AP28:AU28&gt;0,BA28:BF28&gt;0,BL28:BQ28&gt;0,BW28:CB28&gt;0,CH28:CM28&gt;0,CS28:CX28,DD28:DI28&gt;0,DO28:DT28&gt;0,DZ28:EE28),1,0)</f>
        <v>0</v>
      </c>
      <c r="P28" s="40">
        <v>1</v>
      </c>
      <c r="Q28" s="10">
        <v>2500</v>
      </c>
      <c r="R28" s="10">
        <v>2600</v>
      </c>
      <c r="S28" s="147"/>
      <c r="T28" s="147"/>
      <c r="U28" s="147"/>
      <c r="V28" s="147"/>
      <c r="W28" s="147"/>
      <c r="X28" s="147"/>
      <c r="Y28" s="147"/>
      <c r="Z28" s="147">
        <v>4</v>
      </c>
      <c r="AA28" s="147"/>
      <c r="AB28" s="147"/>
      <c r="AC28" s="147">
        <v>1</v>
      </c>
      <c r="AD28" s="9">
        <v>4</v>
      </c>
      <c r="AE28" s="10"/>
      <c r="AF28" s="10"/>
      <c r="AG28" s="10"/>
      <c r="AH28" s="10"/>
      <c r="AI28" s="10"/>
      <c r="AJ28" s="10"/>
      <c r="AK28" s="10">
        <v>10</v>
      </c>
      <c r="AL28" s="10"/>
      <c r="AM28" s="10"/>
      <c r="AN28" s="147">
        <v>1</v>
      </c>
      <c r="AO28" s="9"/>
      <c r="AP28" s="10"/>
      <c r="AQ28" s="10"/>
      <c r="AR28" s="10"/>
      <c r="AS28" s="10"/>
      <c r="AT28" s="10"/>
      <c r="AU28" s="10"/>
      <c r="AV28" s="10">
        <v>7</v>
      </c>
      <c r="AW28" s="10"/>
      <c r="AX28" s="10"/>
      <c r="AY28" s="147">
        <v>2</v>
      </c>
      <c r="AZ28" s="9">
        <v>2</v>
      </c>
      <c r="BA28" s="10"/>
      <c r="BB28" s="10"/>
      <c r="BC28" s="10"/>
      <c r="BD28" s="10"/>
      <c r="BE28" s="10"/>
      <c r="BF28" s="10"/>
      <c r="BG28" s="10">
        <v>6</v>
      </c>
      <c r="BH28" s="10"/>
      <c r="BI28" s="10"/>
      <c r="BJ28" s="147">
        <v>2</v>
      </c>
      <c r="BK28" s="9">
        <v>1</v>
      </c>
      <c r="BL28" s="10"/>
      <c r="BM28" s="10"/>
      <c r="BN28" s="10"/>
      <c r="BO28" s="10"/>
      <c r="BP28" s="10"/>
      <c r="BQ28" s="10"/>
      <c r="BR28" s="10">
        <v>5</v>
      </c>
      <c r="BS28" s="10"/>
      <c r="BT28" s="10"/>
      <c r="BU28" s="147"/>
      <c r="BV28" s="9">
        <v>1</v>
      </c>
      <c r="BW28" s="10"/>
      <c r="BX28" s="10"/>
      <c r="BY28" s="10"/>
      <c r="BZ28" s="10"/>
      <c r="CA28" s="10"/>
      <c r="CB28" s="10"/>
      <c r="CC28" s="10"/>
      <c r="CD28" s="10"/>
      <c r="CE28" s="10"/>
      <c r="CF28" s="147"/>
      <c r="CG28" s="9"/>
      <c r="CH28" s="10"/>
      <c r="CI28" s="10"/>
      <c r="CJ28" s="10"/>
      <c r="CK28" s="10"/>
      <c r="CL28" s="10"/>
      <c r="CM28" s="10"/>
      <c r="CN28" s="10"/>
      <c r="CO28" s="10"/>
      <c r="CP28" s="10"/>
      <c r="CQ28" s="147"/>
      <c r="CR28" s="9"/>
      <c r="CS28" s="10"/>
      <c r="CT28" s="10"/>
      <c r="CU28" s="10"/>
      <c r="CV28" s="10"/>
      <c r="CW28" s="10"/>
      <c r="CX28" s="10"/>
      <c r="CY28" s="10"/>
      <c r="CZ28" s="10"/>
      <c r="DA28" s="10"/>
      <c r="DB28" s="147"/>
      <c r="DC28" s="9"/>
      <c r="DD28" s="10"/>
      <c r="DE28" s="10"/>
      <c r="DF28" s="10"/>
      <c r="DG28" s="10"/>
      <c r="DH28" s="10"/>
      <c r="DI28" s="10"/>
      <c r="DJ28" s="10"/>
      <c r="DK28" s="10"/>
      <c r="DL28" s="10"/>
      <c r="DM28" s="147"/>
      <c r="DN28" s="9"/>
      <c r="DO28" s="10"/>
      <c r="DP28" s="10"/>
      <c r="DQ28" s="10"/>
      <c r="DR28" s="10"/>
      <c r="DS28" s="10"/>
      <c r="DT28" s="10"/>
      <c r="DU28" s="10"/>
      <c r="DV28" s="10"/>
      <c r="DW28" s="10"/>
      <c r="DX28" s="152"/>
      <c r="DY28" s="9"/>
      <c r="DZ28" s="10"/>
      <c r="EA28" s="10"/>
      <c r="EB28" s="10"/>
      <c r="EC28" s="10"/>
      <c r="ED28" s="10"/>
      <c r="EE28" s="10"/>
      <c r="EF28" s="10"/>
      <c r="EG28" s="10"/>
      <c r="EH28" s="10"/>
      <c r="EI28" s="157"/>
      <c r="EU28" s="16"/>
      <c r="EV28" s="6">
        <f t="shared" si="0"/>
        <v>1</v>
      </c>
      <c r="EW28" s="6">
        <f t="shared" si="2"/>
        <v>8</v>
      </c>
      <c r="EX28" s="6">
        <f t="shared" si="3"/>
        <v>0</v>
      </c>
      <c r="EY28" s="6">
        <f t="shared" si="4"/>
        <v>0</v>
      </c>
      <c r="EZ28" s="6">
        <f t="shared" si="5"/>
        <v>0</v>
      </c>
      <c r="FA28" s="6">
        <f t="shared" si="6"/>
        <v>0</v>
      </c>
      <c r="FB28" s="6">
        <f t="shared" si="7"/>
        <v>0</v>
      </c>
      <c r="FC28" s="6">
        <f t="shared" si="8"/>
        <v>0</v>
      </c>
      <c r="FD28" s="6">
        <f t="shared" si="9"/>
        <v>32</v>
      </c>
      <c r="FE28" s="6">
        <f t="shared" si="10"/>
        <v>0</v>
      </c>
      <c r="FF28" s="6">
        <f t="shared" si="11"/>
        <v>0</v>
      </c>
      <c r="FG28" s="6">
        <f t="shared" si="12"/>
        <v>6</v>
      </c>
      <c r="FH28" s="6">
        <f t="shared" si="17"/>
        <v>8</v>
      </c>
      <c r="FI28" s="6">
        <f t="shared" si="14"/>
        <v>46</v>
      </c>
      <c r="FJ28" s="6">
        <f t="shared" si="18"/>
        <v>0</v>
      </c>
      <c r="FK28" s="6">
        <f t="shared" si="19"/>
        <v>0</v>
      </c>
    </row>
    <row r="29" spans="1:167">
      <c r="E29" s="6">
        <v>40.1</v>
      </c>
      <c r="N29" s="6">
        <v>27</v>
      </c>
      <c r="O29" s="6" cm="1">
        <f t="array" ref="O29">IF(OR(AE29:AJ29&gt;0,AP29:AU29&gt;0,BA29:BF29&gt;0,BL29:BQ29&gt;0,BW29:CB29&gt;0,CH29:CM29&gt;0,CS29:CX29,DD29:DI29&gt;0,DO29:DT29&gt;0,DZ29:EE29),1,0)</f>
        <v>0</v>
      </c>
      <c r="P29" s="40">
        <v>1</v>
      </c>
      <c r="Q29" s="10">
        <v>2600</v>
      </c>
      <c r="R29" s="10">
        <v>2700</v>
      </c>
      <c r="S29" s="147">
        <v>6</v>
      </c>
      <c r="T29" s="147"/>
      <c r="U29" s="147"/>
      <c r="V29" s="147"/>
      <c r="W29" s="147"/>
      <c r="X29" s="147"/>
      <c r="Y29" s="147"/>
      <c r="Z29" s="147">
        <v>23</v>
      </c>
      <c r="AA29" s="147"/>
      <c r="AB29" s="147"/>
      <c r="AC29" s="147"/>
      <c r="AD29" s="9">
        <v>7</v>
      </c>
      <c r="AE29" s="10"/>
      <c r="AF29" s="10"/>
      <c r="AG29" s="10"/>
      <c r="AH29" s="10"/>
      <c r="AI29" s="10"/>
      <c r="AJ29" s="10"/>
      <c r="AK29" s="10">
        <v>16</v>
      </c>
      <c r="AL29" s="10"/>
      <c r="AM29" s="10"/>
      <c r="AN29" s="147"/>
      <c r="AO29" s="9">
        <v>2</v>
      </c>
      <c r="AP29" s="10"/>
      <c r="AQ29" s="10"/>
      <c r="AR29" s="10"/>
      <c r="AS29" s="10"/>
      <c r="AT29" s="10"/>
      <c r="AU29" s="10"/>
      <c r="AV29" s="10">
        <v>10</v>
      </c>
      <c r="AW29" s="10"/>
      <c r="AX29" s="10"/>
      <c r="AY29" s="147"/>
      <c r="AZ29" s="9">
        <v>1</v>
      </c>
      <c r="BA29" s="10"/>
      <c r="BB29" s="10"/>
      <c r="BC29" s="10"/>
      <c r="BD29" s="10"/>
      <c r="BE29" s="10"/>
      <c r="BF29" s="10"/>
      <c r="BG29" s="10">
        <v>10</v>
      </c>
      <c r="BH29" s="10"/>
      <c r="BI29" s="10"/>
      <c r="BJ29" s="147">
        <v>1</v>
      </c>
      <c r="BK29" s="9"/>
      <c r="BL29" s="10"/>
      <c r="BM29" s="10"/>
      <c r="BN29" s="10"/>
      <c r="BO29" s="10"/>
      <c r="BP29" s="10"/>
      <c r="BQ29" s="10"/>
      <c r="BR29" s="10">
        <v>5</v>
      </c>
      <c r="BS29" s="10"/>
      <c r="BT29" s="10"/>
      <c r="BU29" s="147"/>
      <c r="BV29" s="9"/>
      <c r="BW29" s="10"/>
      <c r="BX29" s="10"/>
      <c r="BY29" s="10"/>
      <c r="BZ29" s="10"/>
      <c r="CA29" s="10"/>
      <c r="CB29" s="10"/>
      <c r="CC29" s="10">
        <v>1</v>
      </c>
      <c r="CD29" s="10"/>
      <c r="CE29" s="10"/>
      <c r="CF29" s="147"/>
      <c r="CG29" s="9"/>
      <c r="CH29" s="10"/>
      <c r="CI29" s="10"/>
      <c r="CJ29" s="10"/>
      <c r="CK29" s="10"/>
      <c r="CL29" s="10"/>
      <c r="CM29" s="10"/>
      <c r="CN29" s="10"/>
      <c r="CO29" s="10"/>
      <c r="CP29" s="10"/>
      <c r="CQ29" s="147"/>
      <c r="CR29" s="9"/>
      <c r="CS29" s="10"/>
      <c r="CT29" s="10"/>
      <c r="CU29" s="10"/>
      <c r="CV29" s="10"/>
      <c r="CW29" s="10"/>
      <c r="CX29" s="10"/>
      <c r="CY29" s="10"/>
      <c r="CZ29" s="10"/>
      <c r="DA29" s="10"/>
      <c r="DB29" s="147"/>
      <c r="DC29" s="9"/>
      <c r="DD29" s="10"/>
      <c r="DE29" s="10"/>
      <c r="DF29" s="10"/>
      <c r="DG29" s="10"/>
      <c r="DH29" s="10"/>
      <c r="DI29" s="10"/>
      <c r="DJ29" s="10"/>
      <c r="DK29" s="10"/>
      <c r="DL29" s="10"/>
      <c r="DM29" s="147"/>
      <c r="DN29" s="9"/>
      <c r="DO29" s="10"/>
      <c r="DP29" s="10"/>
      <c r="DQ29" s="10"/>
      <c r="DR29" s="10"/>
      <c r="DS29" s="10"/>
      <c r="DT29" s="10"/>
      <c r="DU29" s="10"/>
      <c r="DV29" s="10"/>
      <c r="DW29" s="10"/>
      <c r="DX29" s="152"/>
      <c r="DY29" s="9"/>
      <c r="DZ29" s="10"/>
      <c r="EA29" s="10"/>
      <c r="EB29" s="10"/>
      <c r="EC29" s="10"/>
      <c r="ED29" s="10"/>
      <c r="EE29" s="10"/>
      <c r="EF29" s="10"/>
      <c r="EG29" s="10"/>
      <c r="EH29" s="10"/>
      <c r="EI29" s="157"/>
      <c r="EU29" s="16"/>
      <c r="EV29" s="6">
        <f t="shared" si="0"/>
        <v>1</v>
      </c>
      <c r="EW29" s="6">
        <f t="shared" si="2"/>
        <v>16</v>
      </c>
      <c r="EX29" s="6">
        <f t="shared" si="3"/>
        <v>0</v>
      </c>
      <c r="EY29" s="6">
        <f t="shared" si="4"/>
        <v>0</v>
      </c>
      <c r="EZ29" s="6">
        <f t="shared" si="5"/>
        <v>0</v>
      </c>
      <c r="FA29" s="6">
        <f t="shared" si="6"/>
        <v>0</v>
      </c>
      <c r="FB29" s="6">
        <f t="shared" si="7"/>
        <v>0</v>
      </c>
      <c r="FC29" s="6">
        <f t="shared" si="8"/>
        <v>0</v>
      </c>
      <c r="FD29" s="6">
        <f t="shared" si="9"/>
        <v>65</v>
      </c>
      <c r="FE29" s="6">
        <f t="shared" si="10"/>
        <v>0</v>
      </c>
      <c r="FF29" s="6">
        <f t="shared" si="11"/>
        <v>0</v>
      </c>
      <c r="FG29" s="6">
        <f t="shared" si="12"/>
        <v>1</v>
      </c>
      <c r="FH29" s="6">
        <f t="shared" si="17"/>
        <v>16</v>
      </c>
      <c r="FI29" s="6">
        <f t="shared" si="14"/>
        <v>82</v>
      </c>
      <c r="FJ29" s="6">
        <f t="shared" si="18"/>
        <v>0</v>
      </c>
      <c r="FK29" s="6">
        <f t="shared" si="19"/>
        <v>0</v>
      </c>
    </row>
    <row r="30" spans="1:167">
      <c r="E30" s="6">
        <v>45.1</v>
      </c>
      <c r="N30" s="6">
        <v>28</v>
      </c>
      <c r="O30" s="6" cm="1">
        <f t="array" ref="O30">IF(OR(AE30:AJ30&gt;0,AP30:AU30&gt;0,BA30:BF30&gt;0,BL30:BQ30&gt;0,BW30:CB30&gt;0,CH30:CM30&gt;0,CS30:CX30,DD30:DI30&gt;0,DO30:DT30&gt;0,DZ30:EE30),1,0)</f>
        <v>0</v>
      </c>
      <c r="P30" s="40">
        <v>1</v>
      </c>
      <c r="Q30" s="10">
        <v>2700</v>
      </c>
      <c r="R30" s="10">
        <v>2800</v>
      </c>
      <c r="S30" s="147">
        <v>8</v>
      </c>
      <c r="T30" s="147"/>
      <c r="U30" s="147"/>
      <c r="V30" s="147"/>
      <c r="W30" s="147"/>
      <c r="X30" s="147"/>
      <c r="Y30" s="147"/>
      <c r="Z30" s="147">
        <v>11</v>
      </c>
      <c r="AA30" s="147"/>
      <c r="AB30" s="147"/>
      <c r="AC30" s="147"/>
      <c r="AD30" s="9">
        <v>6</v>
      </c>
      <c r="AE30" s="10"/>
      <c r="AF30" s="10"/>
      <c r="AG30" s="10"/>
      <c r="AH30" s="10"/>
      <c r="AI30" s="10"/>
      <c r="AJ30" s="10"/>
      <c r="AK30" s="10">
        <v>8</v>
      </c>
      <c r="AL30" s="10"/>
      <c r="AM30" s="10"/>
      <c r="AN30" s="147">
        <v>2</v>
      </c>
      <c r="AO30" s="9">
        <v>4</v>
      </c>
      <c r="AP30" s="10"/>
      <c r="AQ30" s="10"/>
      <c r="AR30" s="10"/>
      <c r="AS30" s="10"/>
      <c r="AT30" s="10"/>
      <c r="AU30" s="10"/>
      <c r="AV30" s="10"/>
      <c r="AW30" s="10"/>
      <c r="AX30" s="10"/>
      <c r="AY30" s="147">
        <v>2</v>
      </c>
      <c r="AZ30" s="9">
        <v>4</v>
      </c>
      <c r="BA30" s="10"/>
      <c r="BB30" s="10"/>
      <c r="BC30" s="10"/>
      <c r="BD30" s="10"/>
      <c r="BE30" s="10"/>
      <c r="BF30" s="10"/>
      <c r="BG30" s="10">
        <v>3</v>
      </c>
      <c r="BH30" s="10"/>
      <c r="BI30" s="10"/>
      <c r="BJ30" s="147">
        <v>3</v>
      </c>
      <c r="BK30" s="9">
        <v>1</v>
      </c>
      <c r="BL30" s="10"/>
      <c r="BM30" s="10"/>
      <c r="BN30" s="10"/>
      <c r="BO30" s="10"/>
      <c r="BP30" s="10"/>
      <c r="BQ30" s="10"/>
      <c r="BR30" s="10">
        <v>1</v>
      </c>
      <c r="BS30" s="10"/>
      <c r="BT30" s="10"/>
      <c r="BU30" s="147"/>
      <c r="BV30" s="9"/>
      <c r="BW30" s="10"/>
      <c r="BX30" s="10"/>
      <c r="BY30" s="10"/>
      <c r="BZ30" s="10"/>
      <c r="CA30" s="10"/>
      <c r="CB30" s="10"/>
      <c r="CC30" s="10"/>
      <c r="CD30" s="10"/>
      <c r="CE30" s="10"/>
      <c r="CF30" s="147"/>
      <c r="CG30" s="9"/>
      <c r="CH30" s="10"/>
      <c r="CI30" s="10"/>
      <c r="CJ30" s="10"/>
      <c r="CK30" s="10"/>
      <c r="CL30" s="10"/>
      <c r="CM30" s="10"/>
      <c r="CN30" s="10"/>
      <c r="CO30" s="10"/>
      <c r="CP30" s="10"/>
      <c r="CQ30" s="147"/>
      <c r="CR30" s="9"/>
      <c r="CS30" s="10"/>
      <c r="CT30" s="10"/>
      <c r="CU30" s="10"/>
      <c r="CV30" s="10"/>
      <c r="CW30" s="10"/>
      <c r="CX30" s="10"/>
      <c r="CY30" s="10"/>
      <c r="CZ30" s="10"/>
      <c r="DA30" s="10"/>
      <c r="DB30" s="147"/>
      <c r="DC30" s="9"/>
      <c r="DD30" s="10"/>
      <c r="DE30" s="10"/>
      <c r="DF30" s="10"/>
      <c r="DG30" s="10"/>
      <c r="DH30" s="10"/>
      <c r="DI30" s="10"/>
      <c r="DJ30" s="10"/>
      <c r="DK30" s="10"/>
      <c r="DL30" s="10"/>
      <c r="DM30" s="147"/>
      <c r="DN30" s="9"/>
      <c r="DO30" s="10"/>
      <c r="DP30" s="10"/>
      <c r="DQ30" s="10"/>
      <c r="DR30" s="10"/>
      <c r="DS30" s="10"/>
      <c r="DT30" s="10"/>
      <c r="DU30" s="10"/>
      <c r="DV30" s="10"/>
      <c r="DW30" s="10"/>
      <c r="DX30" s="152"/>
      <c r="DY30" s="9"/>
      <c r="DZ30" s="10"/>
      <c r="EA30" s="10"/>
      <c r="EB30" s="10"/>
      <c r="EC30" s="10"/>
      <c r="ED30" s="10"/>
      <c r="EE30" s="10"/>
      <c r="EF30" s="10"/>
      <c r="EG30" s="10"/>
      <c r="EH30" s="10"/>
      <c r="EI30" s="157"/>
      <c r="EU30" s="16"/>
      <c r="EV30" s="6">
        <f t="shared" si="0"/>
        <v>1</v>
      </c>
      <c r="EW30" s="6">
        <f t="shared" si="2"/>
        <v>23</v>
      </c>
      <c r="EX30" s="6">
        <f t="shared" si="3"/>
        <v>0</v>
      </c>
      <c r="EY30" s="6">
        <f t="shared" si="4"/>
        <v>0</v>
      </c>
      <c r="EZ30" s="6">
        <f t="shared" si="5"/>
        <v>0</v>
      </c>
      <c r="FA30" s="6">
        <f t="shared" si="6"/>
        <v>0</v>
      </c>
      <c r="FB30" s="6">
        <f t="shared" si="7"/>
        <v>0</v>
      </c>
      <c r="FC30" s="6">
        <f t="shared" si="8"/>
        <v>0</v>
      </c>
      <c r="FD30" s="6">
        <f t="shared" si="9"/>
        <v>23</v>
      </c>
      <c r="FE30" s="6">
        <f t="shared" si="10"/>
        <v>0</v>
      </c>
      <c r="FF30" s="6">
        <f t="shared" si="11"/>
        <v>0</v>
      </c>
      <c r="FG30" s="6">
        <f t="shared" si="12"/>
        <v>7</v>
      </c>
      <c r="FH30" s="6">
        <f t="shared" si="17"/>
        <v>23</v>
      </c>
      <c r="FI30" s="6">
        <f t="shared" si="14"/>
        <v>53</v>
      </c>
      <c r="FJ30" s="6">
        <f t="shared" si="18"/>
        <v>0</v>
      </c>
      <c r="FK30" s="6">
        <f t="shared" si="19"/>
        <v>0</v>
      </c>
    </row>
    <row r="31" spans="1:167">
      <c r="E31" s="6">
        <v>50.1</v>
      </c>
      <c r="N31" s="6">
        <v>29</v>
      </c>
      <c r="O31" s="6" cm="1">
        <f t="array" ref="O31">IF(OR(AE31:AJ31&gt;0,AP31:AU31&gt;0,BA31:BF31&gt;0,BL31:BQ31&gt;0,BW31:CB31&gt;0,CH31:CM31&gt;0,CS31:CX31,DD31:DI31&gt;0,DO31:DT31&gt;0,DZ31:EE31),1,0)</f>
        <v>0</v>
      </c>
      <c r="P31" s="40">
        <v>1</v>
      </c>
      <c r="Q31" s="10">
        <v>2800</v>
      </c>
      <c r="R31" s="10">
        <v>2900</v>
      </c>
      <c r="S31" s="147">
        <v>2</v>
      </c>
      <c r="T31" s="147"/>
      <c r="U31" s="147"/>
      <c r="V31" s="147"/>
      <c r="W31" s="147"/>
      <c r="X31" s="147"/>
      <c r="Y31" s="147"/>
      <c r="Z31" s="147">
        <v>16</v>
      </c>
      <c r="AA31" s="147"/>
      <c r="AB31" s="147"/>
      <c r="AC31" s="147">
        <v>1</v>
      </c>
      <c r="AD31" s="9">
        <v>4</v>
      </c>
      <c r="AE31" s="10"/>
      <c r="AF31" s="10"/>
      <c r="AG31" s="10"/>
      <c r="AH31" s="10"/>
      <c r="AI31" s="10"/>
      <c r="AJ31" s="10"/>
      <c r="AK31" s="10">
        <v>10</v>
      </c>
      <c r="AL31" s="10"/>
      <c r="AM31" s="10"/>
      <c r="AN31" s="147"/>
      <c r="AO31" s="9">
        <v>3</v>
      </c>
      <c r="AP31" s="10"/>
      <c r="AQ31" s="10"/>
      <c r="AR31" s="10"/>
      <c r="AS31" s="10"/>
      <c r="AT31" s="10"/>
      <c r="AU31" s="10"/>
      <c r="AV31" s="10"/>
      <c r="AW31" s="10"/>
      <c r="AX31" s="10"/>
      <c r="AY31" s="147"/>
      <c r="AZ31" s="9">
        <v>3</v>
      </c>
      <c r="BA31" s="10"/>
      <c r="BB31" s="10"/>
      <c r="BC31" s="10"/>
      <c r="BD31" s="10"/>
      <c r="BE31" s="10"/>
      <c r="BF31" s="10"/>
      <c r="BG31" s="10"/>
      <c r="BH31" s="10"/>
      <c r="BI31" s="10"/>
      <c r="BJ31" s="147"/>
      <c r="BK31" s="9">
        <v>1</v>
      </c>
      <c r="BL31" s="10"/>
      <c r="BM31" s="10"/>
      <c r="BN31" s="10"/>
      <c r="BO31" s="10"/>
      <c r="BP31" s="10"/>
      <c r="BQ31" s="10"/>
      <c r="BR31" s="10"/>
      <c r="BS31" s="10"/>
      <c r="BT31" s="10"/>
      <c r="BU31" s="147"/>
      <c r="BV31" s="9"/>
      <c r="BW31" s="10"/>
      <c r="BX31" s="10"/>
      <c r="BY31" s="10"/>
      <c r="BZ31" s="10"/>
      <c r="CA31" s="10"/>
      <c r="CB31" s="10"/>
      <c r="CC31" s="10"/>
      <c r="CD31" s="10"/>
      <c r="CE31" s="10"/>
      <c r="CF31" s="147"/>
      <c r="CG31" s="9"/>
      <c r="CH31" s="10"/>
      <c r="CI31" s="10"/>
      <c r="CJ31" s="10"/>
      <c r="CK31" s="10"/>
      <c r="CL31" s="10"/>
      <c r="CM31" s="10"/>
      <c r="CN31" s="10"/>
      <c r="CO31" s="10"/>
      <c r="CP31" s="10"/>
      <c r="CQ31" s="147"/>
      <c r="CR31" s="9"/>
      <c r="CS31" s="10"/>
      <c r="CT31" s="10"/>
      <c r="CU31" s="10"/>
      <c r="CV31" s="10"/>
      <c r="CW31" s="10"/>
      <c r="CX31" s="10"/>
      <c r="CY31" s="10"/>
      <c r="CZ31" s="10"/>
      <c r="DA31" s="10"/>
      <c r="DB31" s="147"/>
      <c r="DC31" s="9"/>
      <c r="DD31" s="10"/>
      <c r="DE31" s="10"/>
      <c r="DF31" s="10"/>
      <c r="DG31" s="10"/>
      <c r="DH31" s="10"/>
      <c r="DI31" s="10"/>
      <c r="DJ31" s="10"/>
      <c r="DK31" s="10"/>
      <c r="DL31" s="10"/>
      <c r="DM31" s="147"/>
      <c r="DN31" s="9"/>
      <c r="DO31" s="10"/>
      <c r="DP31" s="10"/>
      <c r="DQ31" s="10"/>
      <c r="DR31" s="10"/>
      <c r="DS31" s="10"/>
      <c r="DT31" s="10"/>
      <c r="DU31" s="10"/>
      <c r="DV31" s="10"/>
      <c r="DW31" s="10"/>
      <c r="DX31" s="152"/>
      <c r="DY31" s="9"/>
      <c r="DZ31" s="10"/>
      <c r="EA31" s="10"/>
      <c r="EB31" s="10"/>
      <c r="EC31" s="10"/>
      <c r="ED31" s="10"/>
      <c r="EE31" s="10"/>
      <c r="EF31" s="10"/>
      <c r="EG31" s="10"/>
      <c r="EH31" s="10"/>
      <c r="EI31" s="157"/>
      <c r="EU31" s="16"/>
      <c r="EV31" s="6">
        <f t="shared" si="0"/>
        <v>1</v>
      </c>
      <c r="EW31" s="6">
        <f t="shared" si="2"/>
        <v>13</v>
      </c>
      <c r="EX31" s="6">
        <f t="shared" si="3"/>
        <v>0</v>
      </c>
      <c r="EY31" s="6">
        <f t="shared" si="4"/>
        <v>0</v>
      </c>
      <c r="EZ31" s="6">
        <f t="shared" si="5"/>
        <v>0</v>
      </c>
      <c r="FA31" s="6">
        <f t="shared" si="6"/>
        <v>0</v>
      </c>
      <c r="FB31" s="6">
        <f t="shared" si="7"/>
        <v>0</v>
      </c>
      <c r="FC31" s="6">
        <f t="shared" si="8"/>
        <v>0</v>
      </c>
      <c r="FD31" s="6">
        <f t="shared" si="9"/>
        <v>26</v>
      </c>
      <c r="FE31" s="6">
        <f t="shared" si="10"/>
        <v>0</v>
      </c>
      <c r="FF31" s="6">
        <f t="shared" si="11"/>
        <v>0</v>
      </c>
      <c r="FG31" s="6">
        <f t="shared" si="12"/>
        <v>1</v>
      </c>
      <c r="FH31" s="6">
        <f t="shared" si="17"/>
        <v>13</v>
      </c>
      <c r="FI31" s="6">
        <f t="shared" si="14"/>
        <v>40</v>
      </c>
      <c r="FJ31" s="6">
        <f t="shared" si="18"/>
        <v>0</v>
      </c>
      <c r="FK31" s="6">
        <f t="shared" si="19"/>
        <v>0</v>
      </c>
    </row>
    <row r="32" spans="1:167">
      <c r="E32" s="6">
        <v>55.1</v>
      </c>
      <c r="N32" s="6">
        <v>30</v>
      </c>
      <c r="O32" s="6" cm="1">
        <f t="array" ref="O32">IF(OR(AE32:AJ32&gt;0,AP32:AU32&gt;0,BA32:BF32&gt;0,BL32:BQ32&gt;0,BW32:CB32&gt;0,CH32:CM32&gt;0,CS32:CX32,DD32:DI32&gt;0,DO32:DT32&gt;0,DZ32:EE32),1,0)</f>
        <v>0</v>
      </c>
      <c r="P32" s="40">
        <v>2</v>
      </c>
      <c r="Q32" s="10">
        <v>0</v>
      </c>
      <c r="R32" s="10">
        <v>100</v>
      </c>
      <c r="S32" s="147">
        <v>7</v>
      </c>
      <c r="T32" s="147"/>
      <c r="U32" s="147"/>
      <c r="V32" s="147"/>
      <c r="W32" s="147"/>
      <c r="X32" s="147"/>
      <c r="Y32" s="147"/>
      <c r="Z32" s="147">
        <v>16</v>
      </c>
      <c r="AA32" s="147"/>
      <c r="AB32" s="147"/>
      <c r="AC32" s="147">
        <v>5</v>
      </c>
      <c r="AD32" s="9">
        <v>8</v>
      </c>
      <c r="AE32" s="10"/>
      <c r="AF32" s="10"/>
      <c r="AG32" s="10"/>
      <c r="AH32" s="10"/>
      <c r="AI32" s="10"/>
      <c r="AJ32" s="10"/>
      <c r="AK32" s="10">
        <v>4</v>
      </c>
      <c r="AL32" s="10"/>
      <c r="AM32" s="10"/>
      <c r="AN32" s="147">
        <v>5</v>
      </c>
      <c r="AO32" s="9">
        <v>1</v>
      </c>
      <c r="AP32" s="10"/>
      <c r="AQ32" s="10"/>
      <c r="AR32" s="10"/>
      <c r="AS32" s="10"/>
      <c r="AT32" s="10"/>
      <c r="AU32" s="10"/>
      <c r="AV32" s="10"/>
      <c r="AW32" s="10"/>
      <c r="AX32" s="10"/>
      <c r="AY32" s="147"/>
      <c r="AZ32" s="9"/>
      <c r="BA32" s="10"/>
      <c r="BB32" s="10"/>
      <c r="BC32" s="10"/>
      <c r="BD32" s="10"/>
      <c r="BE32" s="10"/>
      <c r="BF32" s="10"/>
      <c r="BG32" s="10"/>
      <c r="BH32" s="10"/>
      <c r="BI32" s="10"/>
      <c r="BJ32" s="147"/>
      <c r="BK32" s="9"/>
      <c r="BL32" s="10"/>
      <c r="BM32" s="10"/>
      <c r="BN32" s="10"/>
      <c r="BO32" s="10"/>
      <c r="BP32" s="10"/>
      <c r="BQ32" s="10"/>
      <c r="BR32" s="10"/>
      <c r="BS32" s="10"/>
      <c r="BT32" s="10"/>
      <c r="BU32" s="147"/>
      <c r="BV32" s="9"/>
      <c r="BW32" s="10"/>
      <c r="BX32" s="10"/>
      <c r="BY32" s="10"/>
      <c r="BZ32" s="10"/>
      <c r="CA32" s="10"/>
      <c r="CB32" s="10"/>
      <c r="CC32" s="10"/>
      <c r="CD32" s="10"/>
      <c r="CE32" s="10"/>
      <c r="CF32" s="147"/>
      <c r="CG32" s="9"/>
      <c r="CH32" s="10"/>
      <c r="CI32" s="10"/>
      <c r="CJ32" s="10"/>
      <c r="CK32" s="10"/>
      <c r="CL32" s="10"/>
      <c r="CM32" s="10"/>
      <c r="CN32" s="10"/>
      <c r="CO32" s="10"/>
      <c r="CP32" s="10"/>
      <c r="CQ32" s="147"/>
      <c r="CR32" s="9"/>
      <c r="CS32" s="10"/>
      <c r="CT32" s="10"/>
      <c r="CU32" s="10"/>
      <c r="CV32" s="10"/>
      <c r="CW32" s="10"/>
      <c r="CX32" s="10"/>
      <c r="CY32" s="10"/>
      <c r="CZ32" s="10"/>
      <c r="DA32" s="10"/>
      <c r="DB32" s="147"/>
      <c r="DC32" s="9"/>
      <c r="DD32" s="10"/>
      <c r="DE32" s="10"/>
      <c r="DF32" s="10"/>
      <c r="DG32" s="10"/>
      <c r="DH32" s="10"/>
      <c r="DI32" s="10"/>
      <c r="DJ32" s="10"/>
      <c r="DK32" s="10"/>
      <c r="DL32" s="10"/>
      <c r="DM32" s="147"/>
      <c r="DN32" s="9"/>
      <c r="DO32" s="10"/>
      <c r="DP32" s="10"/>
      <c r="DQ32" s="10"/>
      <c r="DR32" s="10"/>
      <c r="DS32" s="10"/>
      <c r="DT32" s="10"/>
      <c r="DU32" s="10"/>
      <c r="DV32" s="10"/>
      <c r="DW32" s="10"/>
      <c r="DX32" s="152"/>
      <c r="DY32" s="9"/>
      <c r="DZ32" s="10"/>
      <c r="EA32" s="10"/>
      <c r="EB32" s="10"/>
      <c r="EC32" s="10"/>
      <c r="ED32" s="10"/>
      <c r="EE32" s="10"/>
      <c r="EF32" s="10"/>
      <c r="EG32" s="10"/>
      <c r="EH32" s="10"/>
      <c r="EI32" s="157"/>
      <c r="EU32" s="16"/>
      <c r="EV32" s="6">
        <f t="shared" si="0"/>
        <v>1</v>
      </c>
      <c r="EW32" s="6">
        <f t="shared" si="2"/>
        <v>16</v>
      </c>
      <c r="EX32" s="6">
        <f t="shared" si="3"/>
        <v>0</v>
      </c>
      <c r="EY32" s="6">
        <f t="shared" si="4"/>
        <v>0</v>
      </c>
      <c r="EZ32" s="6">
        <f t="shared" si="5"/>
        <v>0</v>
      </c>
      <c r="FA32" s="6">
        <f t="shared" si="6"/>
        <v>0</v>
      </c>
      <c r="FB32" s="6">
        <f t="shared" si="7"/>
        <v>0</v>
      </c>
      <c r="FC32" s="6">
        <f t="shared" si="8"/>
        <v>0</v>
      </c>
      <c r="FD32" s="6">
        <f t="shared" si="9"/>
        <v>20</v>
      </c>
      <c r="FE32" s="6">
        <f t="shared" si="10"/>
        <v>0</v>
      </c>
      <c r="FF32" s="6">
        <f t="shared" si="11"/>
        <v>0</v>
      </c>
      <c r="FG32" s="6">
        <f t="shared" si="12"/>
        <v>10</v>
      </c>
      <c r="FH32" s="6">
        <f t="shared" si="17"/>
        <v>16</v>
      </c>
      <c r="FI32" s="6">
        <f t="shared" si="14"/>
        <v>46</v>
      </c>
      <c r="FJ32" s="6">
        <f t="shared" si="18"/>
        <v>0</v>
      </c>
      <c r="FK32" s="6">
        <f t="shared" si="19"/>
        <v>0</v>
      </c>
    </row>
    <row r="33" spans="5:167">
      <c r="E33" s="6">
        <v>60.1</v>
      </c>
      <c r="N33" s="6">
        <v>31</v>
      </c>
      <c r="O33" s="6" cm="1">
        <f t="array" ref="O33">IF(OR(AE33:AJ33&gt;0,AP33:AU33&gt;0,BA33:BF33&gt;0,BL33:BQ33&gt;0,BW33:CB33&gt;0,CH33:CM33&gt;0,CS33:CX33,DD33:DI33&gt;0,DO33:DT33&gt;0,DZ33:EE33),1,0)</f>
        <v>0</v>
      </c>
      <c r="P33" s="40">
        <v>2</v>
      </c>
      <c r="Q33" s="10">
        <v>100</v>
      </c>
      <c r="R33" s="10">
        <v>200</v>
      </c>
      <c r="S33" s="147">
        <v>5</v>
      </c>
      <c r="T33" s="147"/>
      <c r="U33" s="147"/>
      <c r="V33" s="147"/>
      <c r="W33" s="147"/>
      <c r="X33" s="147"/>
      <c r="Y33" s="147"/>
      <c r="Z33" s="147">
        <v>18</v>
      </c>
      <c r="AA33" s="147"/>
      <c r="AB33" s="147"/>
      <c r="AC33" s="147"/>
      <c r="AD33" s="9">
        <v>3</v>
      </c>
      <c r="AE33" s="10"/>
      <c r="AF33" s="10"/>
      <c r="AG33" s="10"/>
      <c r="AH33" s="10"/>
      <c r="AI33" s="10"/>
      <c r="AJ33" s="10"/>
      <c r="AK33" s="10">
        <v>22</v>
      </c>
      <c r="AL33" s="10"/>
      <c r="AM33" s="10"/>
      <c r="AN33" s="147">
        <v>1</v>
      </c>
      <c r="AO33" s="9">
        <v>1</v>
      </c>
      <c r="AP33" s="10"/>
      <c r="AQ33" s="10"/>
      <c r="AR33" s="10"/>
      <c r="AS33" s="10"/>
      <c r="AT33" s="10"/>
      <c r="AU33" s="10"/>
      <c r="AV33" s="10">
        <v>6</v>
      </c>
      <c r="AW33" s="10"/>
      <c r="AX33" s="10"/>
      <c r="AY33" s="147">
        <v>1</v>
      </c>
      <c r="AZ33" s="9">
        <v>1</v>
      </c>
      <c r="BA33" s="10"/>
      <c r="BB33" s="10"/>
      <c r="BC33" s="10"/>
      <c r="BD33" s="10"/>
      <c r="BE33" s="10"/>
      <c r="BF33" s="10"/>
      <c r="BG33" s="10">
        <v>4</v>
      </c>
      <c r="BH33" s="10"/>
      <c r="BI33" s="10"/>
      <c r="BJ33" s="147">
        <v>3</v>
      </c>
      <c r="BK33" s="9">
        <v>1</v>
      </c>
      <c r="BL33" s="10"/>
      <c r="BM33" s="10"/>
      <c r="BN33" s="10"/>
      <c r="BO33" s="10"/>
      <c r="BP33" s="10"/>
      <c r="BQ33" s="10"/>
      <c r="BR33" s="10"/>
      <c r="BS33" s="10"/>
      <c r="BT33" s="10"/>
      <c r="BU33" s="147"/>
      <c r="BV33" s="9"/>
      <c r="BW33" s="10"/>
      <c r="BX33" s="10"/>
      <c r="BY33" s="10"/>
      <c r="BZ33" s="10"/>
      <c r="CA33" s="10"/>
      <c r="CB33" s="10"/>
      <c r="CC33" s="10">
        <v>1</v>
      </c>
      <c r="CD33" s="10"/>
      <c r="CE33" s="10"/>
      <c r="CF33" s="147"/>
      <c r="CG33" s="9"/>
      <c r="CH33" s="10"/>
      <c r="CI33" s="10"/>
      <c r="CJ33" s="10"/>
      <c r="CK33" s="10"/>
      <c r="CL33" s="10"/>
      <c r="CM33" s="10"/>
      <c r="CN33" s="10"/>
      <c r="CO33" s="10"/>
      <c r="CP33" s="10"/>
      <c r="CQ33" s="147"/>
      <c r="CR33" s="9"/>
      <c r="CS33" s="10"/>
      <c r="CT33" s="10"/>
      <c r="CU33" s="10"/>
      <c r="CV33" s="10"/>
      <c r="CW33" s="10"/>
      <c r="CX33" s="10"/>
      <c r="CY33" s="10"/>
      <c r="CZ33" s="10"/>
      <c r="DA33" s="10"/>
      <c r="DB33" s="147"/>
      <c r="DC33" s="9"/>
      <c r="DD33" s="10"/>
      <c r="DE33" s="10"/>
      <c r="DF33" s="10"/>
      <c r="DG33" s="10"/>
      <c r="DH33" s="10"/>
      <c r="DI33" s="10"/>
      <c r="DJ33" s="10"/>
      <c r="DK33" s="10"/>
      <c r="DL33" s="10"/>
      <c r="DM33" s="147"/>
      <c r="DN33" s="9"/>
      <c r="DO33" s="10"/>
      <c r="DP33" s="10"/>
      <c r="DQ33" s="10"/>
      <c r="DR33" s="10"/>
      <c r="DS33" s="10"/>
      <c r="DT33" s="10"/>
      <c r="DU33" s="10"/>
      <c r="DV33" s="10"/>
      <c r="DW33" s="10"/>
      <c r="DX33" s="152"/>
      <c r="DY33" s="9"/>
      <c r="DZ33" s="10"/>
      <c r="EA33" s="10"/>
      <c r="EB33" s="10"/>
      <c r="EC33" s="10"/>
      <c r="ED33" s="10"/>
      <c r="EE33" s="10"/>
      <c r="EF33" s="10"/>
      <c r="EG33" s="10"/>
      <c r="EH33" s="10"/>
      <c r="EI33" s="157"/>
      <c r="EU33" s="16"/>
      <c r="EV33" s="6">
        <f t="shared" si="0"/>
        <v>1</v>
      </c>
      <c r="EW33" s="6">
        <f t="shared" si="2"/>
        <v>11</v>
      </c>
      <c r="EX33" s="6">
        <f t="shared" si="3"/>
        <v>0</v>
      </c>
      <c r="EY33" s="6">
        <f t="shared" si="4"/>
        <v>0</v>
      </c>
      <c r="EZ33" s="6">
        <f t="shared" si="5"/>
        <v>0</v>
      </c>
      <c r="FA33" s="6">
        <f t="shared" si="6"/>
        <v>0</v>
      </c>
      <c r="FB33" s="6">
        <f t="shared" si="7"/>
        <v>0</v>
      </c>
      <c r="FC33" s="6">
        <f t="shared" si="8"/>
        <v>0</v>
      </c>
      <c r="FD33" s="6">
        <f t="shared" si="9"/>
        <v>51</v>
      </c>
      <c r="FE33" s="6">
        <f t="shared" si="10"/>
        <v>0</v>
      </c>
      <c r="FF33" s="6">
        <f t="shared" si="11"/>
        <v>0</v>
      </c>
      <c r="FG33" s="6">
        <f t="shared" si="12"/>
        <v>5</v>
      </c>
      <c r="FH33" s="6">
        <f t="shared" si="17"/>
        <v>11</v>
      </c>
      <c r="FI33" s="6">
        <f t="shared" si="14"/>
        <v>67</v>
      </c>
      <c r="FJ33" s="6">
        <f t="shared" si="18"/>
        <v>0</v>
      </c>
      <c r="FK33" s="6">
        <f t="shared" si="19"/>
        <v>0</v>
      </c>
    </row>
    <row r="34" spans="5:167">
      <c r="E34" s="6" t="s">
        <v>22</v>
      </c>
      <c r="F34" s="6">
        <f>SUM(F25:F33)</f>
        <v>0</v>
      </c>
      <c r="G34" s="6">
        <f>SUM(G25:G33)</f>
        <v>0</v>
      </c>
      <c r="N34" s="6">
        <v>32</v>
      </c>
      <c r="O34" s="6" cm="1">
        <f t="array" ref="O34">IF(OR(AE34:AJ34&gt;0,AP34:AU34&gt;0,BA34:BF34&gt;0,BL34:BQ34&gt;0,BW34:CB34&gt;0,CH34:CM34&gt;0,CS34:CX34,DD34:DI34&gt;0,DO34:DT34&gt;0,DZ34:EE34),1,0)</f>
        <v>0</v>
      </c>
      <c r="P34" s="40">
        <v>2</v>
      </c>
      <c r="Q34" s="10">
        <v>200</v>
      </c>
      <c r="R34" s="10">
        <v>300</v>
      </c>
      <c r="S34" s="147"/>
      <c r="T34" s="147"/>
      <c r="U34" s="147"/>
      <c r="V34" s="147"/>
      <c r="W34" s="147"/>
      <c r="X34" s="147"/>
      <c r="Y34" s="147"/>
      <c r="Z34" s="147">
        <v>6</v>
      </c>
      <c r="AA34" s="147"/>
      <c r="AB34" s="147"/>
      <c r="AC34" s="147"/>
      <c r="AD34" s="9">
        <v>2</v>
      </c>
      <c r="AE34" s="10"/>
      <c r="AF34" s="10"/>
      <c r="AG34" s="10"/>
      <c r="AH34" s="10"/>
      <c r="AI34" s="10"/>
      <c r="AJ34" s="10"/>
      <c r="AK34" s="10">
        <v>7</v>
      </c>
      <c r="AL34" s="10"/>
      <c r="AM34" s="10"/>
      <c r="AN34" s="147"/>
      <c r="AO34" s="9">
        <v>6</v>
      </c>
      <c r="AP34" s="10"/>
      <c r="AQ34" s="10"/>
      <c r="AR34" s="10"/>
      <c r="AS34" s="10"/>
      <c r="AT34" s="10"/>
      <c r="AU34" s="10"/>
      <c r="AV34" s="10">
        <v>5</v>
      </c>
      <c r="AW34" s="10"/>
      <c r="AX34" s="10"/>
      <c r="AY34" s="147">
        <v>1</v>
      </c>
      <c r="AZ34" s="9">
        <v>8</v>
      </c>
      <c r="BA34" s="10"/>
      <c r="BB34" s="10"/>
      <c r="BC34" s="10"/>
      <c r="BD34" s="10"/>
      <c r="BE34" s="10"/>
      <c r="BF34" s="10"/>
      <c r="BG34" s="10">
        <v>9</v>
      </c>
      <c r="BH34" s="10"/>
      <c r="BI34" s="10"/>
      <c r="BJ34" s="147">
        <v>3</v>
      </c>
      <c r="BK34" s="9">
        <v>3</v>
      </c>
      <c r="BL34" s="10"/>
      <c r="BM34" s="10"/>
      <c r="BN34" s="10"/>
      <c r="BO34" s="10"/>
      <c r="BP34" s="10"/>
      <c r="BQ34" s="10"/>
      <c r="BR34" s="10">
        <v>5</v>
      </c>
      <c r="BS34" s="10"/>
      <c r="BT34" s="10"/>
      <c r="BU34" s="147"/>
      <c r="BV34" s="9"/>
      <c r="BW34" s="10"/>
      <c r="BX34" s="10"/>
      <c r="BY34" s="10"/>
      <c r="BZ34" s="10"/>
      <c r="CA34" s="10"/>
      <c r="CB34" s="10"/>
      <c r="CC34" s="10">
        <v>2</v>
      </c>
      <c r="CD34" s="10"/>
      <c r="CE34" s="10"/>
      <c r="CF34" s="147"/>
      <c r="CG34" s="9"/>
      <c r="CH34" s="10"/>
      <c r="CI34" s="10"/>
      <c r="CJ34" s="10"/>
      <c r="CK34" s="10"/>
      <c r="CL34" s="10"/>
      <c r="CM34" s="10"/>
      <c r="CN34" s="10"/>
      <c r="CO34" s="10"/>
      <c r="CP34" s="10"/>
      <c r="CQ34" s="147">
        <v>1</v>
      </c>
      <c r="CR34" s="9"/>
      <c r="CS34" s="10"/>
      <c r="CT34" s="10"/>
      <c r="CU34" s="10"/>
      <c r="CV34" s="10"/>
      <c r="CW34" s="10"/>
      <c r="CX34" s="10"/>
      <c r="CY34" s="10">
        <v>1</v>
      </c>
      <c r="CZ34" s="10"/>
      <c r="DA34" s="10"/>
      <c r="DB34" s="147"/>
      <c r="DC34" s="9"/>
      <c r="DD34" s="10"/>
      <c r="DE34" s="10"/>
      <c r="DF34" s="10"/>
      <c r="DG34" s="10"/>
      <c r="DH34" s="10"/>
      <c r="DI34" s="10"/>
      <c r="DJ34" s="10"/>
      <c r="DK34" s="10"/>
      <c r="DL34" s="10"/>
      <c r="DM34" s="147"/>
      <c r="DN34" s="9"/>
      <c r="DO34" s="10"/>
      <c r="DP34" s="10"/>
      <c r="DQ34" s="10"/>
      <c r="DR34" s="10"/>
      <c r="DS34" s="10"/>
      <c r="DT34" s="10"/>
      <c r="DU34" s="10"/>
      <c r="DV34" s="10"/>
      <c r="DW34" s="10"/>
      <c r="DX34" s="152"/>
      <c r="DY34" s="9"/>
      <c r="DZ34" s="10"/>
      <c r="EA34" s="10"/>
      <c r="EB34" s="10"/>
      <c r="EC34" s="10"/>
      <c r="ED34" s="10"/>
      <c r="EE34" s="10"/>
      <c r="EF34" s="10"/>
      <c r="EG34" s="10"/>
      <c r="EH34" s="10"/>
      <c r="EI34" s="157"/>
      <c r="EU34" s="16"/>
      <c r="EV34" s="6">
        <f t="shared" si="0"/>
        <v>1</v>
      </c>
      <c r="EW34" s="6">
        <f t="shared" si="2"/>
        <v>19</v>
      </c>
      <c r="EX34" s="6">
        <f t="shared" si="3"/>
        <v>0</v>
      </c>
      <c r="EY34" s="6">
        <f t="shared" si="4"/>
        <v>0</v>
      </c>
      <c r="EZ34" s="6">
        <f t="shared" si="5"/>
        <v>0</v>
      </c>
      <c r="FA34" s="6">
        <f t="shared" si="6"/>
        <v>0</v>
      </c>
      <c r="FB34" s="6">
        <f t="shared" si="7"/>
        <v>0</v>
      </c>
      <c r="FC34" s="6">
        <f t="shared" si="8"/>
        <v>0</v>
      </c>
      <c r="FD34" s="6">
        <f t="shared" si="9"/>
        <v>35</v>
      </c>
      <c r="FE34" s="6">
        <f t="shared" si="10"/>
        <v>0</v>
      </c>
      <c r="FF34" s="6">
        <f t="shared" si="11"/>
        <v>0</v>
      </c>
      <c r="FG34" s="6">
        <f t="shared" si="12"/>
        <v>5</v>
      </c>
      <c r="FH34" s="6">
        <f t="shared" si="17"/>
        <v>19</v>
      </c>
      <c r="FI34" s="6">
        <f t="shared" si="14"/>
        <v>59</v>
      </c>
      <c r="FJ34" s="6">
        <f t="shared" si="18"/>
        <v>0</v>
      </c>
      <c r="FK34" s="6">
        <f t="shared" si="19"/>
        <v>0</v>
      </c>
    </row>
    <row r="35" spans="5:167">
      <c r="N35" s="6">
        <v>33</v>
      </c>
      <c r="O35" s="6" cm="1">
        <f t="array" ref="O35">IF(OR(AE35:AJ35&gt;0,AP35:AU35&gt;0,BA35:BF35&gt;0,BL35:BQ35&gt;0,BW35:CB35&gt;0,CH35:CM35&gt;0,CS35:CX35,DD35:DI35&gt;0,DO35:DT35&gt;0,DZ35:EE35),1,0)</f>
        <v>0</v>
      </c>
      <c r="P35" s="40">
        <v>2</v>
      </c>
      <c r="Q35" s="10">
        <v>300</v>
      </c>
      <c r="R35" s="10">
        <v>400</v>
      </c>
      <c r="S35" s="147">
        <v>5</v>
      </c>
      <c r="T35" s="147"/>
      <c r="U35" s="147"/>
      <c r="V35" s="147"/>
      <c r="W35" s="147"/>
      <c r="X35" s="147"/>
      <c r="Y35" s="147"/>
      <c r="Z35" s="147">
        <v>13</v>
      </c>
      <c r="AA35" s="147"/>
      <c r="AB35" s="147"/>
      <c r="AC35" s="147"/>
      <c r="AD35" s="9">
        <v>4</v>
      </c>
      <c r="AE35" s="10"/>
      <c r="AF35" s="10"/>
      <c r="AG35" s="10"/>
      <c r="AH35" s="10"/>
      <c r="AI35" s="10"/>
      <c r="AJ35" s="10"/>
      <c r="AK35" s="10">
        <v>17</v>
      </c>
      <c r="AL35" s="10"/>
      <c r="AM35" s="10"/>
      <c r="AN35" s="147"/>
      <c r="AO35" s="9">
        <v>2</v>
      </c>
      <c r="AP35" s="10"/>
      <c r="AQ35" s="10"/>
      <c r="AR35" s="10"/>
      <c r="AS35" s="10"/>
      <c r="AT35" s="10"/>
      <c r="AU35" s="10"/>
      <c r="AV35" s="10">
        <v>7</v>
      </c>
      <c r="AW35" s="10"/>
      <c r="AX35" s="10"/>
      <c r="AY35" s="147"/>
      <c r="AZ35" s="9">
        <v>2</v>
      </c>
      <c r="BA35" s="10"/>
      <c r="BB35" s="10"/>
      <c r="BC35" s="10"/>
      <c r="BD35" s="10"/>
      <c r="BE35" s="10"/>
      <c r="BF35" s="10"/>
      <c r="BG35" s="10">
        <v>14</v>
      </c>
      <c r="BH35" s="10"/>
      <c r="BI35" s="10"/>
      <c r="BJ35" s="147"/>
      <c r="BK35" s="9">
        <v>1</v>
      </c>
      <c r="BL35" s="10"/>
      <c r="BM35" s="10"/>
      <c r="BN35" s="10"/>
      <c r="BO35" s="10"/>
      <c r="BP35" s="10"/>
      <c r="BQ35" s="10"/>
      <c r="BR35" s="10">
        <v>6</v>
      </c>
      <c r="BS35" s="10"/>
      <c r="BT35" s="10"/>
      <c r="BU35" s="147"/>
      <c r="BV35" s="9"/>
      <c r="BW35" s="10"/>
      <c r="BX35" s="10"/>
      <c r="BY35" s="10"/>
      <c r="BZ35" s="10"/>
      <c r="CA35" s="10"/>
      <c r="CB35" s="10"/>
      <c r="CC35" s="10"/>
      <c r="CD35" s="10"/>
      <c r="CE35" s="10"/>
      <c r="CF35" s="147"/>
      <c r="CG35" s="9"/>
      <c r="CH35" s="10"/>
      <c r="CI35" s="10"/>
      <c r="CJ35" s="10"/>
      <c r="CK35" s="10"/>
      <c r="CL35" s="10"/>
      <c r="CM35" s="10"/>
      <c r="CN35" s="10"/>
      <c r="CO35" s="10"/>
      <c r="CP35" s="10"/>
      <c r="CQ35" s="147"/>
      <c r="CR35" s="9"/>
      <c r="CS35" s="10"/>
      <c r="CT35" s="10"/>
      <c r="CU35" s="10"/>
      <c r="CV35" s="10"/>
      <c r="CW35" s="10"/>
      <c r="CX35" s="10"/>
      <c r="CY35" s="10"/>
      <c r="CZ35" s="10"/>
      <c r="DA35" s="10"/>
      <c r="DB35" s="147"/>
      <c r="DC35" s="9"/>
      <c r="DD35" s="10"/>
      <c r="DE35" s="10"/>
      <c r="DF35" s="10"/>
      <c r="DG35" s="10"/>
      <c r="DH35" s="10"/>
      <c r="DI35" s="10"/>
      <c r="DJ35" s="10"/>
      <c r="DK35" s="10"/>
      <c r="DL35" s="10"/>
      <c r="DM35" s="147"/>
      <c r="DN35" s="9"/>
      <c r="DO35" s="10"/>
      <c r="DP35" s="10"/>
      <c r="DQ35" s="10"/>
      <c r="DR35" s="10"/>
      <c r="DS35" s="10"/>
      <c r="DT35" s="10"/>
      <c r="DU35" s="10"/>
      <c r="DV35" s="10"/>
      <c r="DW35" s="10"/>
      <c r="DX35" s="152"/>
      <c r="DY35" s="9"/>
      <c r="DZ35" s="10"/>
      <c r="EA35" s="10"/>
      <c r="EB35" s="10"/>
      <c r="EC35" s="10"/>
      <c r="ED35" s="10"/>
      <c r="EE35" s="10"/>
      <c r="EF35" s="10"/>
      <c r="EG35" s="10"/>
      <c r="EH35" s="10"/>
      <c r="EI35" s="157"/>
      <c r="EU35" s="16"/>
      <c r="EV35" s="6">
        <f t="shared" ref="EV35:EV66" si="21">IF(R35&gt;=1,1,0)</f>
        <v>1</v>
      </c>
      <c r="EW35" s="6">
        <f t="shared" si="2"/>
        <v>14</v>
      </c>
      <c r="EX35" s="6">
        <f t="shared" si="3"/>
        <v>0</v>
      </c>
      <c r="EY35" s="6">
        <f t="shared" si="4"/>
        <v>0</v>
      </c>
      <c r="EZ35" s="6">
        <f t="shared" si="5"/>
        <v>0</v>
      </c>
      <c r="FA35" s="6">
        <f t="shared" si="6"/>
        <v>0</v>
      </c>
      <c r="FB35" s="6">
        <f t="shared" si="7"/>
        <v>0</v>
      </c>
      <c r="FC35" s="6">
        <f t="shared" si="8"/>
        <v>0</v>
      </c>
      <c r="FD35" s="6">
        <f t="shared" si="9"/>
        <v>57</v>
      </c>
      <c r="FE35" s="6">
        <f t="shared" si="10"/>
        <v>0</v>
      </c>
      <c r="FF35" s="6">
        <f t="shared" si="11"/>
        <v>0</v>
      </c>
      <c r="FG35" s="6">
        <f t="shared" si="12"/>
        <v>0</v>
      </c>
      <c r="FH35" s="6">
        <f t="shared" si="17"/>
        <v>14</v>
      </c>
      <c r="FI35" s="6">
        <f t="shared" si="14"/>
        <v>71</v>
      </c>
      <c r="FJ35" s="6">
        <f t="shared" si="18"/>
        <v>0</v>
      </c>
      <c r="FK35" s="6">
        <f t="shared" si="19"/>
        <v>0</v>
      </c>
    </row>
    <row r="36" spans="5:167">
      <c r="E36" s="92" t="s">
        <v>67</v>
      </c>
      <c r="N36" s="6">
        <v>34</v>
      </c>
      <c r="O36" s="6" cm="1">
        <f t="array" ref="O36">IF(OR(AE36:AJ36&gt;0,AP36:AU36&gt;0,BA36:BF36&gt;0,BL36:BQ36&gt;0,BW36:CB36&gt;0,CH36:CM36&gt;0,CS36:CX36,DD36:DI36&gt;0,DO36:DT36&gt;0,DZ36:EE36),1,0)</f>
        <v>0</v>
      </c>
      <c r="P36" s="40">
        <v>2</v>
      </c>
      <c r="Q36" s="10">
        <v>400</v>
      </c>
      <c r="R36" s="10">
        <v>500</v>
      </c>
      <c r="S36" s="147">
        <v>11</v>
      </c>
      <c r="T36" s="147"/>
      <c r="U36" s="147"/>
      <c r="V36" s="147"/>
      <c r="W36" s="147"/>
      <c r="X36" s="147"/>
      <c r="Y36" s="147"/>
      <c r="Z36" s="147">
        <v>26</v>
      </c>
      <c r="AA36" s="147"/>
      <c r="AB36" s="147"/>
      <c r="AC36" s="147"/>
      <c r="AD36" s="9">
        <v>10</v>
      </c>
      <c r="AE36" s="10"/>
      <c r="AF36" s="10"/>
      <c r="AG36" s="10"/>
      <c r="AH36" s="10"/>
      <c r="AI36" s="10"/>
      <c r="AJ36" s="10"/>
      <c r="AK36" s="10">
        <v>6</v>
      </c>
      <c r="AL36" s="10"/>
      <c r="AM36" s="10"/>
      <c r="AN36" s="147">
        <v>4</v>
      </c>
      <c r="AO36" s="9"/>
      <c r="AP36" s="10"/>
      <c r="AQ36" s="10"/>
      <c r="AR36" s="10"/>
      <c r="AS36" s="10"/>
      <c r="AT36" s="10"/>
      <c r="AU36" s="10"/>
      <c r="AV36" s="10">
        <v>2</v>
      </c>
      <c r="AW36" s="10"/>
      <c r="AX36" s="10"/>
      <c r="AY36" s="147">
        <v>1</v>
      </c>
      <c r="AZ36" s="9">
        <v>1</v>
      </c>
      <c r="BA36" s="10"/>
      <c r="BB36" s="10"/>
      <c r="BC36" s="10"/>
      <c r="BD36" s="10"/>
      <c r="BE36" s="10"/>
      <c r="BF36" s="10"/>
      <c r="BG36" s="10">
        <v>1</v>
      </c>
      <c r="BH36" s="10"/>
      <c r="BI36" s="10"/>
      <c r="BJ36" s="147">
        <v>1</v>
      </c>
      <c r="BK36" s="9">
        <v>1</v>
      </c>
      <c r="BL36" s="10"/>
      <c r="BM36" s="10"/>
      <c r="BN36" s="10"/>
      <c r="BO36" s="10"/>
      <c r="BP36" s="10"/>
      <c r="BQ36" s="10"/>
      <c r="BR36" s="10">
        <v>3</v>
      </c>
      <c r="BS36" s="10"/>
      <c r="BT36" s="10"/>
      <c r="BU36" s="147">
        <v>1</v>
      </c>
      <c r="BV36" s="9"/>
      <c r="BW36" s="10"/>
      <c r="BX36" s="10"/>
      <c r="BY36" s="10"/>
      <c r="BZ36" s="10"/>
      <c r="CA36" s="10"/>
      <c r="CB36" s="10"/>
      <c r="CC36" s="10"/>
      <c r="CD36" s="10"/>
      <c r="CE36" s="10"/>
      <c r="CF36" s="147"/>
      <c r="CG36" s="9"/>
      <c r="CH36" s="10"/>
      <c r="CI36" s="10"/>
      <c r="CJ36" s="10"/>
      <c r="CK36" s="10"/>
      <c r="CL36" s="10"/>
      <c r="CM36" s="10"/>
      <c r="CN36" s="10"/>
      <c r="CO36" s="10"/>
      <c r="CP36" s="10"/>
      <c r="CQ36" s="147"/>
      <c r="CR36" s="9"/>
      <c r="CS36" s="10"/>
      <c r="CT36" s="10"/>
      <c r="CU36" s="10"/>
      <c r="CV36" s="10"/>
      <c r="CW36" s="10"/>
      <c r="CX36" s="10"/>
      <c r="CY36" s="10"/>
      <c r="CZ36" s="10"/>
      <c r="DA36" s="10"/>
      <c r="DB36" s="147"/>
      <c r="DC36" s="9"/>
      <c r="DD36" s="10"/>
      <c r="DE36" s="10"/>
      <c r="DF36" s="10"/>
      <c r="DG36" s="10"/>
      <c r="DH36" s="10"/>
      <c r="DI36" s="10"/>
      <c r="DJ36" s="10"/>
      <c r="DK36" s="10"/>
      <c r="DL36" s="10"/>
      <c r="DM36" s="147"/>
      <c r="DN36" s="9"/>
      <c r="DO36" s="10"/>
      <c r="DP36" s="10"/>
      <c r="DQ36" s="10"/>
      <c r="DR36" s="10"/>
      <c r="DS36" s="10"/>
      <c r="DT36" s="10"/>
      <c r="DU36" s="10"/>
      <c r="DV36" s="10"/>
      <c r="DW36" s="10"/>
      <c r="DX36" s="152"/>
      <c r="DY36" s="9"/>
      <c r="DZ36" s="10"/>
      <c r="EA36" s="10"/>
      <c r="EB36" s="10"/>
      <c r="EC36" s="10"/>
      <c r="ED36" s="10"/>
      <c r="EE36" s="10"/>
      <c r="EF36" s="10"/>
      <c r="EG36" s="10"/>
      <c r="EH36" s="10"/>
      <c r="EI36" s="157"/>
      <c r="EU36" s="16"/>
      <c r="EV36" s="6">
        <f t="shared" si="21"/>
        <v>1</v>
      </c>
      <c r="EW36" s="6">
        <f t="shared" si="2"/>
        <v>23</v>
      </c>
      <c r="EX36" s="6">
        <f t="shared" si="3"/>
        <v>0</v>
      </c>
      <c r="EY36" s="6">
        <f t="shared" si="4"/>
        <v>0</v>
      </c>
      <c r="EZ36" s="6">
        <f t="shared" si="5"/>
        <v>0</v>
      </c>
      <c r="FA36" s="6">
        <f t="shared" si="6"/>
        <v>0</v>
      </c>
      <c r="FB36" s="6">
        <f t="shared" si="7"/>
        <v>0</v>
      </c>
      <c r="FC36" s="6">
        <f t="shared" si="8"/>
        <v>0</v>
      </c>
      <c r="FD36" s="6">
        <f t="shared" si="9"/>
        <v>38</v>
      </c>
      <c r="FE36" s="6">
        <f t="shared" si="10"/>
        <v>0</v>
      </c>
      <c r="FF36" s="6">
        <f t="shared" si="11"/>
        <v>0</v>
      </c>
      <c r="FG36" s="6">
        <f t="shared" si="12"/>
        <v>7</v>
      </c>
      <c r="FH36" s="6">
        <f t="shared" ref="FH36:FH51" si="22">EW36+EX36+EY36+EZ36+FA36+FB36+FC36</f>
        <v>23</v>
      </c>
      <c r="FI36" s="6">
        <f t="shared" si="14"/>
        <v>68</v>
      </c>
      <c r="FJ36" s="6">
        <f t="shared" ref="FJ36:FJ51" si="23">IF(EK36&gt;=1,1,0)</f>
        <v>0</v>
      </c>
      <c r="FK36" s="6">
        <f t="shared" ref="FK36:FK51" si="24">IF(EP36&gt;=1,1,0)</f>
        <v>0</v>
      </c>
    </row>
    <row r="37" spans="5:167">
      <c r="N37" s="6">
        <v>35</v>
      </c>
      <c r="O37" s="6" cm="1">
        <f t="array" ref="O37">IF(OR(AE37:AJ37&gt;0,AP37:AU37&gt;0,BA37:BF37&gt;0,BL37:BQ37&gt;0,BW37:CB37&gt;0,CH37:CM37&gt;0,CS37:CX37,DD37:DI37&gt;0,DO37:DT37&gt;0,DZ37:EE37),1,0)</f>
        <v>0</v>
      </c>
      <c r="P37" s="40">
        <v>2</v>
      </c>
      <c r="Q37" s="10">
        <v>500</v>
      </c>
      <c r="R37" s="10">
        <v>600</v>
      </c>
      <c r="S37" s="147">
        <v>4</v>
      </c>
      <c r="T37" s="147"/>
      <c r="U37" s="147"/>
      <c r="V37" s="147"/>
      <c r="W37" s="147"/>
      <c r="X37" s="147"/>
      <c r="Y37" s="147"/>
      <c r="Z37" s="147">
        <v>12</v>
      </c>
      <c r="AA37" s="147"/>
      <c r="AB37" s="147"/>
      <c r="AC37" s="147"/>
      <c r="AD37" s="9">
        <v>9</v>
      </c>
      <c r="AE37" s="10"/>
      <c r="AF37" s="10"/>
      <c r="AG37" s="10"/>
      <c r="AH37" s="10"/>
      <c r="AI37" s="10"/>
      <c r="AJ37" s="10"/>
      <c r="AK37" s="10">
        <v>10</v>
      </c>
      <c r="AL37" s="10"/>
      <c r="AM37" s="10"/>
      <c r="AN37" s="147"/>
      <c r="AO37" s="9">
        <v>9</v>
      </c>
      <c r="AP37" s="10"/>
      <c r="AQ37" s="10"/>
      <c r="AR37" s="10"/>
      <c r="AS37" s="10"/>
      <c r="AT37" s="10"/>
      <c r="AU37" s="10"/>
      <c r="AV37" s="10">
        <v>4</v>
      </c>
      <c r="AW37" s="10"/>
      <c r="AX37" s="10"/>
      <c r="AY37" s="147">
        <v>1</v>
      </c>
      <c r="AZ37" s="9">
        <v>4</v>
      </c>
      <c r="BA37" s="10"/>
      <c r="BB37" s="10"/>
      <c r="BC37" s="10"/>
      <c r="BD37" s="10"/>
      <c r="BE37" s="10"/>
      <c r="BF37" s="10"/>
      <c r="BG37" s="10">
        <v>1</v>
      </c>
      <c r="BH37" s="10"/>
      <c r="BI37" s="10"/>
      <c r="BJ37" s="147">
        <v>1</v>
      </c>
      <c r="BK37" s="9">
        <v>1</v>
      </c>
      <c r="BL37" s="10"/>
      <c r="BM37" s="10"/>
      <c r="BN37" s="10"/>
      <c r="BO37" s="10"/>
      <c r="BP37" s="10"/>
      <c r="BQ37" s="10"/>
      <c r="BR37" s="10">
        <v>1</v>
      </c>
      <c r="BS37" s="10"/>
      <c r="BT37" s="10"/>
      <c r="BU37" s="147"/>
      <c r="BV37" s="9"/>
      <c r="BW37" s="10"/>
      <c r="BX37" s="10"/>
      <c r="BY37" s="10"/>
      <c r="BZ37" s="10"/>
      <c r="CA37" s="10"/>
      <c r="CB37" s="10"/>
      <c r="CC37" s="10"/>
      <c r="CD37" s="10"/>
      <c r="CE37" s="10"/>
      <c r="CF37" s="147"/>
      <c r="CG37" s="9"/>
      <c r="CH37" s="10"/>
      <c r="CI37" s="10"/>
      <c r="CJ37" s="10"/>
      <c r="CK37" s="10"/>
      <c r="CL37" s="10"/>
      <c r="CM37" s="10"/>
      <c r="CN37" s="10"/>
      <c r="CO37" s="10"/>
      <c r="CP37" s="10"/>
      <c r="CQ37" s="147"/>
      <c r="CR37" s="9"/>
      <c r="CS37" s="10"/>
      <c r="CT37" s="10"/>
      <c r="CU37" s="10"/>
      <c r="CV37" s="10"/>
      <c r="CW37" s="10"/>
      <c r="CX37" s="10"/>
      <c r="CY37" s="10"/>
      <c r="CZ37" s="10"/>
      <c r="DA37" s="10"/>
      <c r="DB37" s="147"/>
      <c r="DC37" s="9"/>
      <c r="DD37" s="10"/>
      <c r="DE37" s="10"/>
      <c r="DF37" s="10"/>
      <c r="DG37" s="10"/>
      <c r="DH37" s="10"/>
      <c r="DI37" s="10"/>
      <c r="DJ37" s="10"/>
      <c r="DK37" s="10"/>
      <c r="DL37" s="10"/>
      <c r="DM37" s="147"/>
      <c r="DN37" s="9"/>
      <c r="DO37" s="10"/>
      <c r="DP37" s="10"/>
      <c r="DQ37" s="10"/>
      <c r="DR37" s="10"/>
      <c r="DS37" s="10"/>
      <c r="DT37" s="10"/>
      <c r="DU37" s="10"/>
      <c r="DV37" s="10"/>
      <c r="DW37" s="10"/>
      <c r="DX37" s="152"/>
      <c r="DY37" s="9"/>
      <c r="DZ37" s="10"/>
      <c r="EA37" s="10"/>
      <c r="EB37" s="10"/>
      <c r="EC37" s="10"/>
      <c r="ED37" s="10"/>
      <c r="EE37" s="10"/>
      <c r="EF37" s="10"/>
      <c r="EG37" s="10"/>
      <c r="EH37" s="10"/>
      <c r="EI37" s="157"/>
      <c r="EU37" s="16"/>
      <c r="EV37" s="6">
        <f t="shared" si="21"/>
        <v>1</v>
      </c>
      <c r="EW37" s="6">
        <f t="shared" si="2"/>
        <v>27</v>
      </c>
      <c r="EX37" s="6">
        <f t="shared" si="3"/>
        <v>0</v>
      </c>
      <c r="EY37" s="6">
        <f t="shared" si="4"/>
        <v>0</v>
      </c>
      <c r="EZ37" s="6">
        <f t="shared" si="5"/>
        <v>0</v>
      </c>
      <c r="FA37" s="6">
        <f t="shared" si="6"/>
        <v>0</v>
      </c>
      <c r="FB37" s="6">
        <f t="shared" si="7"/>
        <v>0</v>
      </c>
      <c r="FC37" s="6">
        <f t="shared" si="8"/>
        <v>0</v>
      </c>
      <c r="FD37" s="6">
        <f t="shared" si="9"/>
        <v>28</v>
      </c>
      <c r="FE37" s="6">
        <f t="shared" si="10"/>
        <v>0</v>
      </c>
      <c r="FF37" s="6">
        <f t="shared" si="11"/>
        <v>0</v>
      </c>
      <c r="FG37" s="6">
        <f t="shared" si="12"/>
        <v>2</v>
      </c>
      <c r="FH37" s="6">
        <f t="shared" si="22"/>
        <v>27</v>
      </c>
      <c r="FI37" s="6">
        <f t="shared" si="14"/>
        <v>57</v>
      </c>
      <c r="FJ37" s="6">
        <f t="shared" si="23"/>
        <v>0</v>
      </c>
      <c r="FK37" s="6">
        <f t="shared" si="24"/>
        <v>0</v>
      </c>
    </row>
    <row r="38" spans="5:167">
      <c r="E38" s="6" t="e">
        <f>G34/F34</f>
        <v>#DIV/0!</v>
      </c>
      <c r="N38" s="6">
        <v>36</v>
      </c>
      <c r="O38" s="6" cm="1">
        <f t="array" ref="O38">IF(OR(AE38:AJ38&gt;0,AP38:AU38&gt;0,BA38:BF38&gt;0,BL38:BQ38&gt;0,BW38:CB38&gt;0,CH38:CM38&gt;0,CS38:CX38,DD38:DI38&gt;0,DO38:DT38&gt;0,DZ38:EE38),1,0)</f>
        <v>0</v>
      </c>
      <c r="P38" s="40">
        <v>2</v>
      </c>
      <c r="Q38" s="10">
        <v>600</v>
      </c>
      <c r="R38" s="10">
        <v>700</v>
      </c>
      <c r="S38" s="147">
        <v>3</v>
      </c>
      <c r="T38" s="147"/>
      <c r="U38" s="147"/>
      <c r="V38" s="147"/>
      <c r="W38" s="147"/>
      <c r="X38" s="147"/>
      <c r="Y38" s="147"/>
      <c r="Z38" s="147">
        <v>2</v>
      </c>
      <c r="AA38" s="147"/>
      <c r="AB38" s="147"/>
      <c r="AC38" s="147">
        <v>3</v>
      </c>
      <c r="AD38" s="9">
        <v>4</v>
      </c>
      <c r="AE38" s="10"/>
      <c r="AF38" s="10"/>
      <c r="AG38" s="10"/>
      <c r="AH38" s="10"/>
      <c r="AI38" s="10"/>
      <c r="AJ38" s="10"/>
      <c r="AK38" s="10">
        <v>4</v>
      </c>
      <c r="AL38" s="10"/>
      <c r="AM38" s="10"/>
      <c r="AN38" s="147">
        <v>1</v>
      </c>
      <c r="AO38" s="9">
        <v>2</v>
      </c>
      <c r="AP38" s="10"/>
      <c r="AQ38" s="10"/>
      <c r="AR38" s="10"/>
      <c r="AS38" s="10"/>
      <c r="AT38" s="10"/>
      <c r="AU38" s="10"/>
      <c r="AV38" s="10">
        <v>4</v>
      </c>
      <c r="AW38" s="10"/>
      <c r="AX38" s="10"/>
      <c r="AY38" s="147">
        <v>1</v>
      </c>
      <c r="AZ38" s="9">
        <v>1</v>
      </c>
      <c r="BA38" s="10"/>
      <c r="BB38" s="10"/>
      <c r="BC38" s="10"/>
      <c r="BD38" s="10"/>
      <c r="BE38" s="10"/>
      <c r="BF38" s="10"/>
      <c r="BG38" s="10">
        <v>5</v>
      </c>
      <c r="BH38" s="10"/>
      <c r="BI38" s="10"/>
      <c r="BJ38" s="147">
        <v>2</v>
      </c>
      <c r="BK38" s="9">
        <v>1</v>
      </c>
      <c r="BL38" s="10"/>
      <c r="BM38" s="10"/>
      <c r="BN38" s="10"/>
      <c r="BO38" s="10"/>
      <c r="BP38" s="10"/>
      <c r="BQ38" s="10"/>
      <c r="BR38" s="10">
        <v>3</v>
      </c>
      <c r="BS38" s="10"/>
      <c r="BT38" s="10"/>
      <c r="BU38" s="147"/>
      <c r="BV38" s="9"/>
      <c r="BW38" s="10"/>
      <c r="BX38" s="10"/>
      <c r="BY38" s="10"/>
      <c r="BZ38" s="10"/>
      <c r="CA38" s="10"/>
      <c r="CB38" s="10"/>
      <c r="CC38" s="10"/>
      <c r="CD38" s="10"/>
      <c r="CE38" s="10"/>
      <c r="CF38" s="147"/>
      <c r="CG38" s="9"/>
      <c r="CH38" s="10"/>
      <c r="CI38" s="10"/>
      <c r="CJ38" s="10"/>
      <c r="CK38" s="10"/>
      <c r="CL38" s="10"/>
      <c r="CM38" s="10"/>
      <c r="CN38" s="10"/>
      <c r="CO38" s="10"/>
      <c r="CP38" s="10"/>
      <c r="CQ38" s="147"/>
      <c r="CR38" s="9"/>
      <c r="CS38" s="10"/>
      <c r="CT38" s="10"/>
      <c r="CU38" s="10"/>
      <c r="CV38" s="10"/>
      <c r="CW38" s="10"/>
      <c r="CX38" s="10"/>
      <c r="CY38" s="10"/>
      <c r="CZ38" s="10"/>
      <c r="DA38" s="10"/>
      <c r="DB38" s="147"/>
      <c r="DC38" s="9"/>
      <c r="DD38" s="10"/>
      <c r="DE38" s="10"/>
      <c r="DF38" s="10"/>
      <c r="DG38" s="10"/>
      <c r="DH38" s="10"/>
      <c r="DI38" s="10"/>
      <c r="DJ38" s="10"/>
      <c r="DK38" s="10"/>
      <c r="DL38" s="10"/>
      <c r="DM38" s="147"/>
      <c r="DN38" s="9"/>
      <c r="DO38" s="10"/>
      <c r="DP38" s="10"/>
      <c r="DQ38" s="10"/>
      <c r="DR38" s="10"/>
      <c r="DS38" s="10"/>
      <c r="DT38" s="10"/>
      <c r="DU38" s="10"/>
      <c r="DV38" s="10"/>
      <c r="DW38" s="10"/>
      <c r="DX38" s="152"/>
      <c r="DY38" s="9"/>
      <c r="DZ38" s="10"/>
      <c r="EA38" s="10"/>
      <c r="EB38" s="10"/>
      <c r="EC38" s="10"/>
      <c r="ED38" s="10"/>
      <c r="EE38" s="10"/>
      <c r="EF38" s="10"/>
      <c r="EG38" s="10"/>
      <c r="EH38" s="10"/>
      <c r="EI38" s="157"/>
      <c r="EU38" s="16"/>
      <c r="EV38" s="6">
        <f t="shared" si="21"/>
        <v>1</v>
      </c>
      <c r="EW38" s="6">
        <f t="shared" si="2"/>
        <v>11</v>
      </c>
      <c r="EX38" s="6">
        <f t="shared" si="3"/>
        <v>0</v>
      </c>
      <c r="EY38" s="6">
        <f t="shared" si="4"/>
        <v>0</v>
      </c>
      <c r="EZ38" s="6">
        <f t="shared" si="5"/>
        <v>0</v>
      </c>
      <c r="FA38" s="6">
        <f t="shared" si="6"/>
        <v>0</v>
      </c>
      <c r="FB38" s="6">
        <f t="shared" si="7"/>
        <v>0</v>
      </c>
      <c r="FC38" s="6">
        <f t="shared" si="8"/>
        <v>0</v>
      </c>
      <c r="FD38" s="6">
        <f t="shared" si="9"/>
        <v>18</v>
      </c>
      <c r="FE38" s="6">
        <f t="shared" si="10"/>
        <v>0</v>
      </c>
      <c r="FF38" s="6">
        <f t="shared" si="11"/>
        <v>0</v>
      </c>
      <c r="FG38" s="6">
        <f t="shared" si="12"/>
        <v>7</v>
      </c>
      <c r="FH38" s="6">
        <f t="shared" si="22"/>
        <v>11</v>
      </c>
      <c r="FI38" s="6">
        <f t="shared" si="14"/>
        <v>36</v>
      </c>
      <c r="FJ38" s="6">
        <f t="shared" si="23"/>
        <v>0</v>
      </c>
      <c r="FK38" s="6">
        <f t="shared" si="24"/>
        <v>0</v>
      </c>
    </row>
    <row r="39" spans="5:167">
      <c r="N39" s="6">
        <v>37</v>
      </c>
      <c r="O39" s="6" cm="1">
        <f t="array" ref="O39">IF(OR(AE39:AJ39&gt;0,AP39:AU39&gt;0,BA39:BF39&gt;0,BL39:BQ39&gt;0,BW39:CB39&gt;0,CH39:CM39&gt;0,CS39:CX39,DD39:DI39&gt;0,DO39:DT39&gt;0,DZ39:EE39),1,0)</f>
        <v>1</v>
      </c>
      <c r="P39" s="40">
        <v>2</v>
      </c>
      <c r="Q39" s="10">
        <v>700</v>
      </c>
      <c r="R39" s="10">
        <v>800</v>
      </c>
      <c r="S39" s="147">
        <v>8</v>
      </c>
      <c r="T39" s="147"/>
      <c r="U39" s="147"/>
      <c r="V39" s="147"/>
      <c r="W39" s="147"/>
      <c r="X39" s="147"/>
      <c r="Y39" s="147"/>
      <c r="Z39" s="147">
        <v>2</v>
      </c>
      <c r="AA39" s="147"/>
      <c r="AB39" s="147"/>
      <c r="AC39" s="147">
        <v>11</v>
      </c>
      <c r="AD39" s="9">
        <v>8</v>
      </c>
      <c r="AE39" s="10"/>
      <c r="AF39" s="10"/>
      <c r="AG39" s="10"/>
      <c r="AH39" s="10"/>
      <c r="AI39" s="10"/>
      <c r="AJ39" s="10"/>
      <c r="AK39" s="10">
        <v>2</v>
      </c>
      <c r="AL39" s="10"/>
      <c r="AM39" s="10"/>
      <c r="AN39" s="147">
        <v>10</v>
      </c>
      <c r="AO39" s="9">
        <v>1</v>
      </c>
      <c r="AP39" s="10"/>
      <c r="AQ39" s="10"/>
      <c r="AR39" s="10"/>
      <c r="AS39" s="10"/>
      <c r="AT39" s="10"/>
      <c r="AU39" s="10"/>
      <c r="AV39" s="10"/>
      <c r="AW39" s="10"/>
      <c r="AX39" s="10"/>
      <c r="AY39" s="147">
        <v>2</v>
      </c>
      <c r="AZ39" s="9">
        <v>1</v>
      </c>
      <c r="BA39" s="10"/>
      <c r="BB39" s="10"/>
      <c r="BC39" s="10"/>
      <c r="BD39" s="10"/>
      <c r="BE39" s="10"/>
      <c r="BF39" s="10"/>
      <c r="BG39" s="10"/>
      <c r="BH39" s="10"/>
      <c r="BI39" s="10"/>
      <c r="BJ39" s="147">
        <v>2</v>
      </c>
      <c r="BK39" s="9"/>
      <c r="BL39" s="10"/>
      <c r="BM39" s="10"/>
      <c r="BN39" s="10"/>
      <c r="BO39" s="10"/>
      <c r="BP39" s="10"/>
      <c r="BQ39" s="10"/>
      <c r="BR39" s="10"/>
      <c r="BS39" s="10"/>
      <c r="BT39" s="10"/>
      <c r="BU39" s="147"/>
      <c r="BV39" s="9"/>
      <c r="BW39" s="10"/>
      <c r="BX39" s="10"/>
      <c r="BY39" s="10"/>
      <c r="BZ39" s="10"/>
      <c r="CA39" s="10"/>
      <c r="CB39" s="10">
        <v>1</v>
      </c>
      <c r="CC39" s="10"/>
      <c r="CD39" s="10"/>
      <c r="CE39" s="10"/>
      <c r="CF39" s="147"/>
      <c r="CG39" s="9"/>
      <c r="CH39" s="10"/>
      <c r="CI39" s="10"/>
      <c r="CJ39" s="10"/>
      <c r="CK39" s="10"/>
      <c r="CL39" s="10"/>
      <c r="CM39" s="10"/>
      <c r="CN39" s="10"/>
      <c r="CO39" s="10"/>
      <c r="CP39" s="10"/>
      <c r="CQ39" s="147"/>
      <c r="CR39" s="9"/>
      <c r="CS39" s="10"/>
      <c r="CT39" s="10"/>
      <c r="CU39" s="10"/>
      <c r="CV39" s="10"/>
      <c r="CW39" s="10"/>
      <c r="CX39" s="10"/>
      <c r="CY39" s="10"/>
      <c r="CZ39" s="10"/>
      <c r="DA39" s="10"/>
      <c r="DB39" s="147"/>
      <c r="DC39" s="9"/>
      <c r="DD39" s="10"/>
      <c r="DE39" s="10"/>
      <c r="DF39" s="10"/>
      <c r="DG39" s="10"/>
      <c r="DH39" s="10"/>
      <c r="DI39" s="10"/>
      <c r="DJ39" s="10"/>
      <c r="DK39" s="10"/>
      <c r="DL39" s="10"/>
      <c r="DM39" s="147"/>
      <c r="DN39" s="9"/>
      <c r="DO39" s="10"/>
      <c r="DP39" s="10"/>
      <c r="DQ39" s="10"/>
      <c r="DR39" s="10"/>
      <c r="DS39" s="10"/>
      <c r="DT39" s="10"/>
      <c r="DU39" s="10"/>
      <c r="DV39" s="10"/>
      <c r="DW39" s="10"/>
      <c r="DX39" s="152"/>
      <c r="DY39" s="9"/>
      <c r="DZ39" s="10"/>
      <c r="EA39" s="10"/>
      <c r="EB39" s="10"/>
      <c r="EC39" s="10"/>
      <c r="ED39" s="10"/>
      <c r="EE39" s="10"/>
      <c r="EF39" s="10"/>
      <c r="EG39" s="10"/>
      <c r="EH39" s="10"/>
      <c r="EI39" s="157"/>
      <c r="EU39" s="16"/>
      <c r="EV39" s="6">
        <f t="shared" si="21"/>
        <v>1</v>
      </c>
      <c r="EW39" s="6">
        <f t="shared" si="2"/>
        <v>18</v>
      </c>
      <c r="EX39" s="6">
        <f t="shared" si="3"/>
        <v>0</v>
      </c>
      <c r="EY39" s="6">
        <f t="shared" si="4"/>
        <v>0</v>
      </c>
      <c r="EZ39" s="6">
        <f t="shared" si="5"/>
        <v>0</v>
      </c>
      <c r="FA39" s="6">
        <f t="shared" si="6"/>
        <v>0</v>
      </c>
      <c r="FB39" s="6">
        <f t="shared" si="7"/>
        <v>0</v>
      </c>
      <c r="FC39" s="6">
        <f t="shared" si="8"/>
        <v>1</v>
      </c>
      <c r="FD39" s="6">
        <f t="shared" si="9"/>
        <v>4</v>
      </c>
      <c r="FE39" s="6">
        <f t="shared" si="10"/>
        <v>0</v>
      </c>
      <c r="FF39" s="6">
        <f t="shared" si="11"/>
        <v>0</v>
      </c>
      <c r="FG39" s="6">
        <f t="shared" si="12"/>
        <v>25</v>
      </c>
      <c r="FH39" s="6">
        <f t="shared" si="22"/>
        <v>19</v>
      </c>
      <c r="FI39" s="6">
        <f t="shared" si="14"/>
        <v>48</v>
      </c>
      <c r="FJ39" s="6">
        <f t="shared" si="23"/>
        <v>0</v>
      </c>
      <c r="FK39" s="6">
        <f t="shared" si="24"/>
        <v>0</v>
      </c>
    </row>
    <row r="40" spans="5:167">
      <c r="N40" s="6">
        <v>38</v>
      </c>
      <c r="O40" s="6" cm="1">
        <f t="array" ref="O40">IF(OR(AE40:AJ40&gt;0,AP40:AU40&gt;0,BA40:BF40&gt;0,BL40:BQ40&gt;0,BW40:CB40&gt;0,CH40:CM40&gt;0,CS40:CX40,DD40:DI40&gt;0,DO40:DT40&gt;0,DZ40:EE40),1,0)</f>
        <v>0</v>
      </c>
      <c r="P40" s="40">
        <v>2</v>
      </c>
      <c r="Q40" s="10">
        <v>800</v>
      </c>
      <c r="R40" s="10">
        <v>900</v>
      </c>
      <c r="S40" s="147">
        <v>30</v>
      </c>
      <c r="T40" s="147"/>
      <c r="U40" s="147"/>
      <c r="V40" s="147"/>
      <c r="W40" s="147"/>
      <c r="X40" s="147"/>
      <c r="Y40" s="147"/>
      <c r="Z40" s="147">
        <v>7</v>
      </c>
      <c r="AA40" s="147"/>
      <c r="AB40" s="147"/>
      <c r="AC40" s="147">
        <v>9</v>
      </c>
      <c r="AD40" s="9">
        <v>30</v>
      </c>
      <c r="AE40" s="10"/>
      <c r="AF40" s="10"/>
      <c r="AG40" s="10"/>
      <c r="AH40" s="10"/>
      <c r="AI40" s="10"/>
      <c r="AJ40" s="10"/>
      <c r="AK40" s="10">
        <v>4</v>
      </c>
      <c r="AL40" s="10"/>
      <c r="AM40" s="10"/>
      <c r="AN40" s="147">
        <v>6</v>
      </c>
      <c r="AO40" s="9">
        <v>10</v>
      </c>
      <c r="AP40" s="10"/>
      <c r="AQ40" s="10"/>
      <c r="AR40" s="10"/>
      <c r="AS40" s="10"/>
      <c r="AT40" s="10"/>
      <c r="AU40" s="10"/>
      <c r="AV40" s="10"/>
      <c r="AW40" s="10"/>
      <c r="AX40" s="10"/>
      <c r="AY40" s="147"/>
      <c r="AZ40" s="9">
        <v>9</v>
      </c>
      <c r="BA40" s="10"/>
      <c r="BB40" s="10"/>
      <c r="BC40" s="10"/>
      <c r="BD40" s="10"/>
      <c r="BE40" s="10"/>
      <c r="BF40" s="10"/>
      <c r="BG40" s="10"/>
      <c r="BH40" s="10"/>
      <c r="BI40" s="10"/>
      <c r="BJ40" s="147"/>
      <c r="BK40" s="9"/>
      <c r="BL40" s="10"/>
      <c r="BM40" s="10"/>
      <c r="BN40" s="10"/>
      <c r="BO40" s="10"/>
      <c r="BP40" s="10"/>
      <c r="BQ40" s="10"/>
      <c r="BR40" s="10"/>
      <c r="BS40" s="10"/>
      <c r="BT40" s="10"/>
      <c r="BU40" s="147"/>
      <c r="BV40" s="9"/>
      <c r="BW40" s="10"/>
      <c r="BX40" s="10"/>
      <c r="BY40" s="10"/>
      <c r="BZ40" s="10"/>
      <c r="CA40" s="10"/>
      <c r="CB40" s="10"/>
      <c r="CC40" s="10"/>
      <c r="CD40" s="10"/>
      <c r="CE40" s="10"/>
      <c r="CF40" s="147"/>
      <c r="CG40" s="9"/>
      <c r="CH40" s="10"/>
      <c r="CI40" s="10"/>
      <c r="CJ40" s="10"/>
      <c r="CK40" s="10"/>
      <c r="CL40" s="10"/>
      <c r="CM40" s="10"/>
      <c r="CN40" s="10"/>
      <c r="CO40" s="10"/>
      <c r="CP40" s="10"/>
      <c r="CQ40" s="147"/>
      <c r="CR40" s="9"/>
      <c r="CS40" s="10"/>
      <c r="CT40" s="10"/>
      <c r="CU40" s="10"/>
      <c r="CV40" s="10"/>
      <c r="CW40" s="10"/>
      <c r="CX40" s="10"/>
      <c r="CY40" s="10"/>
      <c r="CZ40" s="10"/>
      <c r="DA40" s="10"/>
      <c r="DB40" s="147"/>
      <c r="DC40" s="9"/>
      <c r="DD40" s="10"/>
      <c r="DE40" s="10"/>
      <c r="DF40" s="10"/>
      <c r="DG40" s="10"/>
      <c r="DH40" s="10"/>
      <c r="DI40" s="10"/>
      <c r="DJ40" s="10"/>
      <c r="DK40" s="10"/>
      <c r="DL40" s="10"/>
      <c r="DM40" s="147"/>
      <c r="DN40" s="9"/>
      <c r="DO40" s="10"/>
      <c r="DP40" s="10"/>
      <c r="DQ40" s="10"/>
      <c r="DR40" s="10"/>
      <c r="DS40" s="10"/>
      <c r="DT40" s="10"/>
      <c r="DU40" s="10"/>
      <c r="DV40" s="10"/>
      <c r="DW40" s="10"/>
      <c r="DX40" s="152"/>
      <c r="DY40" s="9"/>
      <c r="DZ40" s="10"/>
      <c r="EA40" s="10"/>
      <c r="EB40" s="10"/>
      <c r="EC40" s="10"/>
      <c r="ED40" s="10"/>
      <c r="EE40" s="10"/>
      <c r="EF40" s="10"/>
      <c r="EG40" s="10"/>
      <c r="EH40" s="10"/>
      <c r="EI40" s="157"/>
      <c r="EU40" s="16"/>
      <c r="EV40" s="6">
        <f t="shared" si="21"/>
        <v>1</v>
      </c>
      <c r="EW40" s="6">
        <f t="shared" si="2"/>
        <v>79</v>
      </c>
      <c r="EX40" s="6">
        <f t="shared" si="3"/>
        <v>0</v>
      </c>
      <c r="EY40" s="6">
        <f t="shared" si="4"/>
        <v>0</v>
      </c>
      <c r="EZ40" s="6">
        <f t="shared" si="5"/>
        <v>0</v>
      </c>
      <c r="FA40" s="6">
        <f t="shared" si="6"/>
        <v>0</v>
      </c>
      <c r="FB40" s="6">
        <f t="shared" si="7"/>
        <v>0</v>
      </c>
      <c r="FC40" s="6">
        <f t="shared" si="8"/>
        <v>0</v>
      </c>
      <c r="FD40" s="6">
        <f t="shared" si="9"/>
        <v>11</v>
      </c>
      <c r="FE40" s="6">
        <f t="shared" si="10"/>
        <v>0</v>
      </c>
      <c r="FF40" s="6">
        <f t="shared" si="11"/>
        <v>0</v>
      </c>
      <c r="FG40" s="6">
        <f t="shared" si="12"/>
        <v>15</v>
      </c>
      <c r="FH40" s="6">
        <f t="shared" si="22"/>
        <v>79</v>
      </c>
      <c r="FI40" s="6">
        <f t="shared" si="14"/>
        <v>105</v>
      </c>
      <c r="FJ40" s="6">
        <f t="shared" si="23"/>
        <v>0</v>
      </c>
      <c r="FK40" s="6">
        <f t="shared" si="24"/>
        <v>0</v>
      </c>
    </row>
    <row r="41" spans="5:167">
      <c r="N41" s="6">
        <v>39</v>
      </c>
      <c r="O41" s="6" cm="1">
        <f t="array" ref="O41">IF(OR(AE41:AJ41&gt;0,AP41:AU41&gt;0,BA41:BF41&gt;0,BL41:BQ41&gt;0,BW41:CB41&gt;0,CH41:CM41&gt;0,CS41:CX41,DD41:DI41&gt;0,DO41:DT41&gt;0,DZ41:EE41),1,0)</f>
        <v>0</v>
      </c>
      <c r="P41" s="40">
        <v>2</v>
      </c>
      <c r="Q41" s="10">
        <v>900</v>
      </c>
      <c r="R41" s="10">
        <v>1000</v>
      </c>
      <c r="S41" s="147">
        <v>56</v>
      </c>
      <c r="T41" s="147"/>
      <c r="U41" s="147"/>
      <c r="V41" s="147"/>
      <c r="W41" s="147"/>
      <c r="X41" s="147"/>
      <c r="Y41" s="147"/>
      <c r="Z41" s="147">
        <v>4</v>
      </c>
      <c r="AA41" s="147"/>
      <c r="AB41" s="147"/>
      <c r="AC41" s="147">
        <v>3</v>
      </c>
      <c r="AD41" s="9">
        <v>49</v>
      </c>
      <c r="AE41" s="10"/>
      <c r="AF41" s="10"/>
      <c r="AG41" s="10"/>
      <c r="AH41" s="10"/>
      <c r="AI41" s="10"/>
      <c r="AJ41" s="10"/>
      <c r="AK41" s="10">
        <v>4</v>
      </c>
      <c r="AL41" s="10"/>
      <c r="AM41" s="10"/>
      <c r="AN41" s="147">
        <v>3</v>
      </c>
      <c r="AO41" s="9">
        <v>7</v>
      </c>
      <c r="AP41" s="10"/>
      <c r="AQ41" s="10"/>
      <c r="AR41" s="10"/>
      <c r="AS41" s="10"/>
      <c r="AT41" s="10"/>
      <c r="AU41" s="10"/>
      <c r="AV41" s="10">
        <v>2</v>
      </c>
      <c r="AW41" s="10"/>
      <c r="AX41" s="10"/>
      <c r="AY41" s="147">
        <v>4</v>
      </c>
      <c r="AZ41" s="9">
        <v>1</v>
      </c>
      <c r="BA41" s="10"/>
      <c r="BB41" s="10"/>
      <c r="BC41" s="10"/>
      <c r="BD41" s="10"/>
      <c r="BE41" s="10"/>
      <c r="BF41" s="10"/>
      <c r="BG41" s="10"/>
      <c r="BH41" s="10"/>
      <c r="BI41" s="10"/>
      <c r="BJ41" s="147">
        <v>1</v>
      </c>
      <c r="BK41" s="9"/>
      <c r="BL41" s="10"/>
      <c r="BM41" s="10"/>
      <c r="BN41" s="10"/>
      <c r="BO41" s="10"/>
      <c r="BP41" s="10"/>
      <c r="BQ41" s="10"/>
      <c r="BR41" s="10"/>
      <c r="BS41" s="10"/>
      <c r="BT41" s="10"/>
      <c r="BU41" s="147"/>
      <c r="BV41" s="9"/>
      <c r="BW41" s="10"/>
      <c r="BX41" s="10"/>
      <c r="BY41" s="10"/>
      <c r="BZ41" s="10"/>
      <c r="CA41" s="10"/>
      <c r="CB41" s="10"/>
      <c r="CC41" s="10"/>
      <c r="CD41" s="10"/>
      <c r="CE41" s="10"/>
      <c r="CF41" s="147"/>
      <c r="CG41" s="9"/>
      <c r="CH41" s="10"/>
      <c r="CI41" s="10"/>
      <c r="CJ41" s="10"/>
      <c r="CK41" s="10"/>
      <c r="CL41" s="10"/>
      <c r="CM41" s="10"/>
      <c r="CN41" s="10"/>
      <c r="CO41" s="10"/>
      <c r="CP41" s="10"/>
      <c r="CQ41" s="147"/>
      <c r="CR41" s="9"/>
      <c r="CS41" s="10"/>
      <c r="CT41" s="10"/>
      <c r="CU41" s="10"/>
      <c r="CV41" s="10"/>
      <c r="CW41" s="10"/>
      <c r="CX41" s="10"/>
      <c r="CY41" s="10"/>
      <c r="CZ41" s="10"/>
      <c r="DA41" s="10"/>
      <c r="DB41" s="147"/>
      <c r="DC41" s="9"/>
      <c r="DD41" s="10"/>
      <c r="DE41" s="10"/>
      <c r="DF41" s="10"/>
      <c r="DG41" s="10"/>
      <c r="DH41" s="10"/>
      <c r="DI41" s="10"/>
      <c r="DJ41" s="10"/>
      <c r="DK41" s="10"/>
      <c r="DL41" s="10"/>
      <c r="DM41" s="147"/>
      <c r="DN41" s="9"/>
      <c r="DO41" s="10"/>
      <c r="DP41" s="10"/>
      <c r="DQ41" s="10"/>
      <c r="DR41" s="10"/>
      <c r="DS41" s="10"/>
      <c r="DT41" s="10"/>
      <c r="DU41" s="10"/>
      <c r="DV41" s="10"/>
      <c r="DW41" s="10"/>
      <c r="DX41" s="152"/>
      <c r="DY41" s="9"/>
      <c r="DZ41" s="10"/>
      <c r="EA41" s="10"/>
      <c r="EB41" s="10"/>
      <c r="EC41" s="10"/>
      <c r="ED41" s="10"/>
      <c r="EE41" s="10"/>
      <c r="EF41" s="10"/>
      <c r="EG41" s="10"/>
      <c r="EH41" s="10"/>
      <c r="EI41" s="157"/>
      <c r="EU41" s="16"/>
      <c r="EV41" s="6">
        <f t="shared" si="21"/>
        <v>1</v>
      </c>
      <c r="EW41" s="6">
        <f t="shared" si="2"/>
        <v>113</v>
      </c>
      <c r="EX41" s="6">
        <f t="shared" si="3"/>
        <v>0</v>
      </c>
      <c r="EY41" s="6">
        <f t="shared" si="4"/>
        <v>0</v>
      </c>
      <c r="EZ41" s="6">
        <f t="shared" si="5"/>
        <v>0</v>
      </c>
      <c r="FA41" s="6">
        <f t="shared" si="6"/>
        <v>0</v>
      </c>
      <c r="FB41" s="6">
        <f t="shared" si="7"/>
        <v>0</v>
      </c>
      <c r="FC41" s="6">
        <f t="shared" si="8"/>
        <v>0</v>
      </c>
      <c r="FD41" s="6">
        <f t="shared" si="9"/>
        <v>10</v>
      </c>
      <c r="FE41" s="6">
        <f t="shared" si="10"/>
        <v>0</v>
      </c>
      <c r="FF41" s="6">
        <f t="shared" si="11"/>
        <v>0</v>
      </c>
      <c r="FG41" s="6">
        <f t="shared" si="12"/>
        <v>11</v>
      </c>
      <c r="FH41" s="6">
        <f t="shared" si="22"/>
        <v>113</v>
      </c>
      <c r="FI41" s="6">
        <f t="shared" si="14"/>
        <v>134</v>
      </c>
      <c r="FJ41" s="6">
        <f t="shared" si="23"/>
        <v>0</v>
      </c>
      <c r="FK41" s="6">
        <f t="shared" si="24"/>
        <v>0</v>
      </c>
    </row>
    <row r="42" spans="5:167">
      <c r="N42" s="6">
        <v>40</v>
      </c>
      <c r="O42" s="6" cm="1">
        <f t="array" ref="O42">IF(OR(AE42:AJ42&gt;0,AP42:AU42&gt;0,BA42:BF42&gt;0,BL42:BQ42&gt;0,BW42:CB42&gt;0,CH42:CM42&gt;0,CS42:CX42,DD42:DI42&gt;0,DO42:DT42&gt;0,DZ42:EE42),1,0)</f>
        <v>0</v>
      </c>
      <c r="P42" s="40">
        <v>2</v>
      </c>
      <c r="Q42" s="10">
        <v>1000</v>
      </c>
      <c r="R42" s="10">
        <v>1100</v>
      </c>
      <c r="S42" s="147">
        <v>10</v>
      </c>
      <c r="T42" s="147"/>
      <c r="U42" s="147"/>
      <c r="V42" s="147"/>
      <c r="W42" s="147"/>
      <c r="X42" s="147"/>
      <c r="Y42" s="147"/>
      <c r="Z42" s="147">
        <v>2</v>
      </c>
      <c r="AA42" s="147"/>
      <c r="AB42" s="147"/>
      <c r="AC42" s="147"/>
      <c r="AD42" s="9">
        <v>6</v>
      </c>
      <c r="AE42" s="10"/>
      <c r="AF42" s="10"/>
      <c r="AG42" s="10"/>
      <c r="AH42" s="10"/>
      <c r="AI42" s="10"/>
      <c r="AJ42" s="10"/>
      <c r="AK42" s="10">
        <v>5</v>
      </c>
      <c r="AL42" s="10"/>
      <c r="AM42" s="10"/>
      <c r="AN42" s="147">
        <v>2</v>
      </c>
      <c r="AO42" s="9">
        <v>1</v>
      </c>
      <c r="AP42" s="10"/>
      <c r="AQ42" s="10"/>
      <c r="AR42" s="10"/>
      <c r="AS42" s="10"/>
      <c r="AT42" s="10"/>
      <c r="AU42" s="10"/>
      <c r="AV42" s="10">
        <v>2</v>
      </c>
      <c r="AW42" s="10"/>
      <c r="AX42" s="10"/>
      <c r="AY42" s="147"/>
      <c r="AZ42" s="9"/>
      <c r="BA42" s="10"/>
      <c r="BB42" s="10"/>
      <c r="BC42" s="10"/>
      <c r="BD42" s="10"/>
      <c r="BE42" s="10"/>
      <c r="BF42" s="10"/>
      <c r="BG42" s="10">
        <v>1</v>
      </c>
      <c r="BH42" s="10"/>
      <c r="BI42" s="10"/>
      <c r="BJ42" s="147">
        <v>1</v>
      </c>
      <c r="BK42" s="9"/>
      <c r="BL42" s="10"/>
      <c r="BM42" s="10"/>
      <c r="BN42" s="10"/>
      <c r="BO42" s="10"/>
      <c r="BP42" s="10"/>
      <c r="BQ42" s="10"/>
      <c r="BR42" s="10"/>
      <c r="BS42" s="10"/>
      <c r="BT42" s="10"/>
      <c r="BU42" s="147"/>
      <c r="BV42" s="9"/>
      <c r="BW42" s="10"/>
      <c r="BX42" s="10"/>
      <c r="BY42" s="10"/>
      <c r="BZ42" s="10"/>
      <c r="CA42" s="10"/>
      <c r="CB42" s="10"/>
      <c r="CC42" s="10"/>
      <c r="CD42" s="10"/>
      <c r="CE42" s="10"/>
      <c r="CF42" s="147"/>
      <c r="CG42" s="9"/>
      <c r="CH42" s="10"/>
      <c r="CI42" s="10"/>
      <c r="CJ42" s="10"/>
      <c r="CK42" s="10"/>
      <c r="CL42" s="10"/>
      <c r="CM42" s="10"/>
      <c r="CN42" s="10"/>
      <c r="CO42" s="10"/>
      <c r="CP42" s="10"/>
      <c r="CQ42" s="147"/>
      <c r="CR42" s="9"/>
      <c r="CS42" s="10"/>
      <c r="CT42" s="10"/>
      <c r="CU42" s="10"/>
      <c r="CV42" s="10"/>
      <c r="CW42" s="10"/>
      <c r="CX42" s="10"/>
      <c r="CY42" s="10"/>
      <c r="CZ42" s="10"/>
      <c r="DA42" s="10"/>
      <c r="DB42" s="147"/>
      <c r="DC42" s="9"/>
      <c r="DD42" s="10"/>
      <c r="DE42" s="10"/>
      <c r="DF42" s="10"/>
      <c r="DG42" s="10"/>
      <c r="DH42" s="10"/>
      <c r="DI42" s="10"/>
      <c r="DJ42" s="10"/>
      <c r="DK42" s="10"/>
      <c r="DL42" s="10"/>
      <c r="DM42" s="147"/>
      <c r="DN42" s="9"/>
      <c r="DO42" s="10"/>
      <c r="DP42" s="10"/>
      <c r="DQ42" s="10"/>
      <c r="DR42" s="10"/>
      <c r="DS42" s="10"/>
      <c r="DT42" s="10"/>
      <c r="DU42" s="10"/>
      <c r="DV42" s="10"/>
      <c r="DW42" s="10"/>
      <c r="DX42" s="152"/>
      <c r="DY42" s="9"/>
      <c r="DZ42" s="10"/>
      <c r="EA42" s="10"/>
      <c r="EB42" s="10"/>
      <c r="EC42" s="10"/>
      <c r="ED42" s="10"/>
      <c r="EE42" s="10"/>
      <c r="EF42" s="10"/>
      <c r="EG42" s="10"/>
      <c r="EH42" s="10"/>
      <c r="EI42" s="157"/>
      <c r="EU42" s="16"/>
      <c r="EV42" s="6">
        <f t="shared" si="21"/>
        <v>1</v>
      </c>
      <c r="EW42" s="6">
        <f t="shared" si="2"/>
        <v>17</v>
      </c>
      <c r="EX42" s="6">
        <f t="shared" si="3"/>
        <v>0</v>
      </c>
      <c r="EY42" s="6">
        <f t="shared" si="4"/>
        <v>0</v>
      </c>
      <c r="EZ42" s="6">
        <f t="shared" si="5"/>
        <v>0</v>
      </c>
      <c r="FA42" s="6">
        <f t="shared" si="6"/>
        <v>0</v>
      </c>
      <c r="FB42" s="6">
        <f t="shared" si="7"/>
        <v>0</v>
      </c>
      <c r="FC42" s="6">
        <f t="shared" si="8"/>
        <v>0</v>
      </c>
      <c r="FD42" s="6">
        <f t="shared" si="9"/>
        <v>10</v>
      </c>
      <c r="FE42" s="6">
        <f t="shared" si="10"/>
        <v>0</v>
      </c>
      <c r="FF42" s="6">
        <f t="shared" si="11"/>
        <v>0</v>
      </c>
      <c r="FG42" s="6">
        <f t="shared" si="12"/>
        <v>3</v>
      </c>
      <c r="FH42" s="6">
        <f t="shared" si="22"/>
        <v>17</v>
      </c>
      <c r="FI42" s="6">
        <f t="shared" si="14"/>
        <v>30</v>
      </c>
      <c r="FJ42" s="6">
        <f t="shared" si="23"/>
        <v>0</v>
      </c>
      <c r="FK42" s="6">
        <f t="shared" si="24"/>
        <v>0</v>
      </c>
    </row>
    <row r="43" spans="5:167">
      <c r="N43" s="6">
        <v>41</v>
      </c>
      <c r="O43" s="6" cm="1">
        <f t="array" ref="O43">IF(OR(AE43:AJ43&gt;0,AP43:AU43&gt;0,BA43:BF43&gt;0,BL43:BQ43&gt;0,BW43:CB43&gt;0,CH43:CM43&gt;0,CS43:CX43,DD43:DI43&gt;0,DO43:DT43&gt;0,DZ43:EE43),1,0)</f>
        <v>1</v>
      </c>
      <c r="P43" s="40">
        <v>2</v>
      </c>
      <c r="Q43" s="10">
        <v>1100</v>
      </c>
      <c r="R43" s="10">
        <v>1200</v>
      </c>
      <c r="S43" s="147">
        <v>2</v>
      </c>
      <c r="T43" s="147"/>
      <c r="U43" s="147"/>
      <c r="V43" s="147"/>
      <c r="W43" s="147"/>
      <c r="X43" s="147"/>
      <c r="Y43" s="147"/>
      <c r="Z43" s="147">
        <v>6</v>
      </c>
      <c r="AA43" s="147"/>
      <c r="AB43" s="147"/>
      <c r="AC43" s="147"/>
      <c r="AD43" s="9">
        <v>3</v>
      </c>
      <c r="AE43" s="10"/>
      <c r="AF43" s="10"/>
      <c r="AG43" s="10"/>
      <c r="AH43" s="10"/>
      <c r="AI43" s="10"/>
      <c r="AJ43" s="10"/>
      <c r="AK43" s="10">
        <v>11</v>
      </c>
      <c r="AL43" s="10"/>
      <c r="AM43" s="10"/>
      <c r="AN43" s="147">
        <v>1</v>
      </c>
      <c r="AO43" s="9">
        <v>1</v>
      </c>
      <c r="AP43" s="10"/>
      <c r="AQ43" s="10"/>
      <c r="AR43" s="10"/>
      <c r="AS43" s="10"/>
      <c r="AT43" s="10"/>
      <c r="AU43" s="10"/>
      <c r="AV43" s="10">
        <v>7</v>
      </c>
      <c r="AW43" s="10"/>
      <c r="AX43" s="10"/>
      <c r="AY43" s="147"/>
      <c r="AZ43" s="9">
        <v>1</v>
      </c>
      <c r="BA43" s="10">
        <v>1</v>
      </c>
      <c r="BB43" s="10"/>
      <c r="BC43" s="10"/>
      <c r="BD43" s="10"/>
      <c r="BE43" s="10"/>
      <c r="BF43" s="10"/>
      <c r="BG43" s="10">
        <v>9</v>
      </c>
      <c r="BH43" s="10"/>
      <c r="BI43" s="10"/>
      <c r="BJ43" s="147">
        <v>1</v>
      </c>
      <c r="BK43" s="9">
        <v>3</v>
      </c>
      <c r="BL43" s="10">
        <v>1</v>
      </c>
      <c r="BM43" s="10"/>
      <c r="BN43" s="10"/>
      <c r="BO43" s="10"/>
      <c r="BP43" s="10"/>
      <c r="BQ43" s="10"/>
      <c r="BR43" s="10">
        <v>4</v>
      </c>
      <c r="BS43" s="10"/>
      <c r="BT43" s="10"/>
      <c r="BU43" s="147"/>
      <c r="BV43" s="9">
        <v>1</v>
      </c>
      <c r="BW43" s="10"/>
      <c r="BX43" s="10"/>
      <c r="BY43" s="10"/>
      <c r="BZ43" s="10"/>
      <c r="CA43" s="10"/>
      <c r="CB43" s="10"/>
      <c r="CC43" s="10"/>
      <c r="CD43" s="10"/>
      <c r="CE43" s="10"/>
      <c r="CF43" s="147"/>
      <c r="CG43" s="9"/>
      <c r="CH43" s="10"/>
      <c r="CI43" s="10"/>
      <c r="CJ43" s="10"/>
      <c r="CK43" s="10"/>
      <c r="CL43" s="10"/>
      <c r="CM43" s="10"/>
      <c r="CN43" s="10"/>
      <c r="CO43" s="10"/>
      <c r="CP43" s="10"/>
      <c r="CQ43" s="147"/>
      <c r="CR43" s="9"/>
      <c r="CS43" s="10"/>
      <c r="CT43" s="10"/>
      <c r="CU43" s="10"/>
      <c r="CV43" s="10"/>
      <c r="CW43" s="10"/>
      <c r="CX43" s="10"/>
      <c r="CY43" s="10"/>
      <c r="CZ43" s="10"/>
      <c r="DA43" s="10"/>
      <c r="DB43" s="147"/>
      <c r="DC43" s="9"/>
      <c r="DD43" s="10"/>
      <c r="DE43" s="10"/>
      <c r="DF43" s="10"/>
      <c r="DG43" s="10"/>
      <c r="DH43" s="10"/>
      <c r="DI43" s="10"/>
      <c r="DJ43" s="10"/>
      <c r="DK43" s="10"/>
      <c r="DL43" s="10"/>
      <c r="DM43" s="147"/>
      <c r="DN43" s="9"/>
      <c r="DO43" s="10"/>
      <c r="DP43" s="10"/>
      <c r="DQ43" s="10"/>
      <c r="DR43" s="10"/>
      <c r="DS43" s="10"/>
      <c r="DT43" s="10"/>
      <c r="DU43" s="10"/>
      <c r="DV43" s="10"/>
      <c r="DW43" s="10"/>
      <c r="DX43" s="152"/>
      <c r="DY43" s="9"/>
      <c r="DZ43" s="10"/>
      <c r="EA43" s="10"/>
      <c r="EB43" s="10"/>
      <c r="EC43" s="10"/>
      <c r="ED43" s="10"/>
      <c r="EE43" s="10"/>
      <c r="EF43" s="10"/>
      <c r="EG43" s="10"/>
      <c r="EH43" s="10"/>
      <c r="EI43" s="157"/>
      <c r="EU43" s="16"/>
      <c r="EV43" s="6">
        <f t="shared" si="21"/>
        <v>1</v>
      </c>
      <c r="EW43" s="6">
        <f t="shared" si="2"/>
        <v>11</v>
      </c>
      <c r="EX43" s="6">
        <f t="shared" si="3"/>
        <v>2</v>
      </c>
      <c r="EY43" s="6">
        <f t="shared" si="4"/>
        <v>0</v>
      </c>
      <c r="EZ43" s="6">
        <f t="shared" si="5"/>
        <v>0</v>
      </c>
      <c r="FA43" s="6">
        <f t="shared" si="6"/>
        <v>0</v>
      </c>
      <c r="FB43" s="6">
        <f t="shared" si="7"/>
        <v>0</v>
      </c>
      <c r="FC43" s="6">
        <f t="shared" si="8"/>
        <v>0</v>
      </c>
      <c r="FD43" s="6">
        <f t="shared" si="9"/>
        <v>37</v>
      </c>
      <c r="FE43" s="6">
        <f t="shared" si="10"/>
        <v>0</v>
      </c>
      <c r="FF43" s="6">
        <f t="shared" si="11"/>
        <v>0</v>
      </c>
      <c r="FG43" s="6">
        <f t="shared" si="12"/>
        <v>2</v>
      </c>
      <c r="FH43" s="6">
        <f t="shared" si="22"/>
        <v>13</v>
      </c>
      <c r="FI43" s="6">
        <f t="shared" si="14"/>
        <v>52</v>
      </c>
      <c r="FJ43" s="6">
        <f t="shared" si="23"/>
        <v>0</v>
      </c>
      <c r="FK43" s="6">
        <f t="shared" si="24"/>
        <v>0</v>
      </c>
    </row>
    <row r="44" spans="5:167">
      <c r="N44" s="6">
        <v>42</v>
      </c>
      <c r="O44" s="6" cm="1">
        <f t="array" ref="O44">IF(OR(AE44:AJ44&gt;0,AP44:AU44&gt;0,BA44:BF44&gt;0,BL44:BQ44&gt;0,BW44:CB44&gt;0,CH44:CM44&gt;0,CS44:CX44,DD44:DI44&gt;0,DO44:DT44&gt;0,DZ44:EE44),1,0)</f>
        <v>0</v>
      </c>
      <c r="P44" s="40">
        <v>2</v>
      </c>
      <c r="Q44" s="10">
        <v>1200</v>
      </c>
      <c r="R44" s="10">
        <v>1300</v>
      </c>
      <c r="S44" s="147">
        <v>8</v>
      </c>
      <c r="T44" s="147"/>
      <c r="U44" s="147"/>
      <c r="V44" s="147"/>
      <c r="W44" s="147"/>
      <c r="X44" s="147"/>
      <c r="Y44" s="147"/>
      <c r="Z44" s="147">
        <v>18</v>
      </c>
      <c r="AA44" s="147"/>
      <c r="AB44" s="147"/>
      <c r="AC44" s="147"/>
      <c r="AD44" s="9">
        <v>5</v>
      </c>
      <c r="AE44" s="10"/>
      <c r="AF44" s="10"/>
      <c r="AG44" s="10"/>
      <c r="AH44" s="10"/>
      <c r="AI44" s="10"/>
      <c r="AJ44" s="10"/>
      <c r="AK44" s="10">
        <v>12</v>
      </c>
      <c r="AL44" s="10"/>
      <c r="AM44" s="10"/>
      <c r="AN44" s="147"/>
      <c r="AO44" s="9">
        <v>4</v>
      </c>
      <c r="AP44" s="10"/>
      <c r="AQ44" s="10"/>
      <c r="AR44" s="10"/>
      <c r="AS44" s="10"/>
      <c r="AT44" s="10"/>
      <c r="AU44" s="10"/>
      <c r="AV44" s="10">
        <v>11</v>
      </c>
      <c r="AW44" s="10"/>
      <c r="AX44" s="10"/>
      <c r="AY44" s="147"/>
      <c r="AZ44" s="9">
        <v>1</v>
      </c>
      <c r="BA44" s="10"/>
      <c r="BB44" s="10"/>
      <c r="BC44" s="10"/>
      <c r="BD44" s="10"/>
      <c r="BE44" s="10"/>
      <c r="BF44" s="10"/>
      <c r="BG44" s="10">
        <v>3</v>
      </c>
      <c r="BH44" s="10"/>
      <c r="BI44" s="10"/>
      <c r="BJ44" s="147">
        <v>1</v>
      </c>
      <c r="BK44" s="9"/>
      <c r="BL44" s="10"/>
      <c r="BM44" s="10"/>
      <c r="BN44" s="10"/>
      <c r="BO44" s="10"/>
      <c r="BP44" s="10"/>
      <c r="BQ44" s="10"/>
      <c r="BR44" s="10">
        <v>1</v>
      </c>
      <c r="BS44" s="10"/>
      <c r="BT44" s="10"/>
      <c r="BU44" s="147"/>
      <c r="BV44" s="9"/>
      <c r="BW44" s="10"/>
      <c r="BX44" s="10"/>
      <c r="BY44" s="10"/>
      <c r="BZ44" s="10"/>
      <c r="CA44" s="10"/>
      <c r="CB44" s="10"/>
      <c r="CC44" s="10"/>
      <c r="CD44" s="10"/>
      <c r="CE44" s="10"/>
      <c r="CF44" s="147"/>
      <c r="CG44" s="9"/>
      <c r="CH44" s="10"/>
      <c r="CI44" s="10"/>
      <c r="CJ44" s="10"/>
      <c r="CK44" s="10"/>
      <c r="CL44" s="10"/>
      <c r="CM44" s="10"/>
      <c r="CN44" s="10"/>
      <c r="CO44" s="10"/>
      <c r="CP44" s="10"/>
      <c r="CQ44" s="147"/>
      <c r="CR44" s="9"/>
      <c r="CS44" s="10"/>
      <c r="CT44" s="10"/>
      <c r="CU44" s="10"/>
      <c r="CV44" s="10"/>
      <c r="CW44" s="10"/>
      <c r="CX44" s="10"/>
      <c r="CY44" s="10"/>
      <c r="CZ44" s="10"/>
      <c r="DA44" s="10"/>
      <c r="DB44" s="147"/>
      <c r="DC44" s="9">
        <v>1</v>
      </c>
      <c r="DD44" s="10"/>
      <c r="DE44" s="10"/>
      <c r="DF44" s="10"/>
      <c r="DG44" s="10"/>
      <c r="DH44" s="10"/>
      <c r="DI44" s="10"/>
      <c r="DJ44" s="10"/>
      <c r="DK44" s="10"/>
      <c r="DL44" s="10"/>
      <c r="DM44" s="147"/>
      <c r="DN44" s="9"/>
      <c r="DO44" s="10"/>
      <c r="DP44" s="10"/>
      <c r="DQ44" s="10"/>
      <c r="DR44" s="10"/>
      <c r="DS44" s="10"/>
      <c r="DT44" s="10"/>
      <c r="DU44" s="10"/>
      <c r="DV44" s="10"/>
      <c r="DW44" s="10"/>
      <c r="DX44" s="152"/>
      <c r="DY44" s="9"/>
      <c r="DZ44" s="10"/>
      <c r="EA44" s="10"/>
      <c r="EB44" s="10"/>
      <c r="EC44" s="10"/>
      <c r="ED44" s="10"/>
      <c r="EE44" s="10"/>
      <c r="EF44" s="10"/>
      <c r="EG44" s="10"/>
      <c r="EH44" s="10"/>
      <c r="EI44" s="157"/>
      <c r="EU44" s="16"/>
      <c r="EV44" s="6">
        <f t="shared" si="21"/>
        <v>1</v>
      </c>
      <c r="EW44" s="6">
        <f t="shared" si="2"/>
        <v>19</v>
      </c>
      <c r="EX44" s="6">
        <f t="shared" si="3"/>
        <v>0</v>
      </c>
      <c r="EY44" s="6">
        <f t="shared" si="4"/>
        <v>0</v>
      </c>
      <c r="EZ44" s="6">
        <f t="shared" si="5"/>
        <v>0</v>
      </c>
      <c r="FA44" s="6">
        <f t="shared" si="6"/>
        <v>0</v>
      </c>
      <c r="FB44" s="6">
        <f t="shared" si="7"/>
        <v>0</v>
      </c>
      <c r="FC44" s="6">
        <f t="shared" si="8"/>
        <v>0</v>
      </c>
      <c r="FD44" s="6">
        <f t="shared" si="9"/>
        <v>45</v>
      </c>
      <c r="FE44" s="6">
        <f t="shared" si="10"/>
        <v>0</v>
      </c>
      <c r="FF44" s="6">
        <f t="shared" si="11"/>
        <v>0</v>
      </c>
      <c r="FG44" s="6">
        <f t="shared" si="12"/>
        <v>1</v>
      </c>
      <c r="FH44" s="6">
        <f t="shared" si="22"/>
        <v>19</v>
      </c>
      <c r="FI44" s="6">
        <f t="shared" si="14"/>
        <v>65</v>
      </c>
      <c r="FJ44" s="6">
        <f t="shared" si="23"/>
        <v>0</v>
      </c>
      <c r="FK44" s="6">
        <f t="shared" si="24"/>
        <v>0</v>
      </c>
    </row>
    <row r="45" spans="5:167">
      <c r="N45" s="6">
        <v>43</v>
      </c>
      <c r="O45" s="6" cm="1">
        <f t="array" ref="O45">IF(OR(AE45:AJ45&gt;0,AP45:AU45&gt;0,BA45:BF45&gt;0,BL45:BQ45&gt;0,BW45:CB45&gt;0,CH45:CM45&gt;0,CS45:CX45,DD45:DI45&gt;0,DO45:DT45&gt;0,DZ45:EE45),1,0)</f>
        <v>0</v>
      </c>
      <c r="P45" s="40">
        <v>2</v>
      </c>
      <c r="Q45" s="10">
        <v>1300</v>
      </c>
      <c r="R45" s="10">
        <v>1400</v>
      </c>
      <c r="S45" s="147">
        <v>20</v>
      </c>
      <c r="T45" s="147"/>
      <c r="U45" s="147"/>
      <c r="V45" s="147"/>
      <c r="W45" s="147"/>
      <c r="X45" s="147"/>
      <c r="Y45" s="147"/>
      <c r="Z45" s="147">
        <v>3</v>
      </c>
      <c r="AA45" s="147"/>
      <c r="AB45" s="147"/>
      <c r="AC45" s="147">
        <v>20</v>
      </c>
      <c r="AD45" s="9">
        <v>4</v>
      </c>
      <c r="AE45" s="10"/>
      <c r="AF45" s="10"/>
      <c r="AG45" s="10"/>
      <c r="AH45" s="10"/>
      <c r="AI45" s="10"/>
      <c r="AJ45" s="10"/>
      <c r="AK45" s="10">
        <v>7</v>
      </c>
      <c r="AL45" s="10"/>
      <c r="AM45" s="10"/>
      <c r="AN45" s="147">
        <v>5</v>
      </c>
      <c r="AO45" s="9">
        <v>1</v>
      </c>
      <c r="AP45" s="10"/>
      <c r="AQ45" s="10"/>
      <c r="AR45" s="10"/>
      <c r="AS45" s="10"/>
      <c r="AT45" s="10"/>
      <c r="AU45" s="10"/>
      <c r="AV45" s="10">
        <v>5</v>
      </c>
      <c r="AW45" s="10"/>
      <c r="AX45" s="10"/>
      <c r="AY45" s="147">
        <v>2</v>
      </c>
      <c r="AZ45" s="9">
        <v>3</v>
      </c>
      <c r="BA45" s="10"/>
      <c r="BB45" s="10"/>
      <c r="BC45" s="10"/>
      <c r="BD45" s="10"/>
      <c r="BE45" s="10"/>
      <c r="BF45" s="10"/>
      <c r="BG45" s="10">
        <v>1</v>
      </c>
      <c r="BH45" s="10"/>
      <c r="BI45" s="10"/>
      <c r="BJ45" s="147">
        <v>1</v>
      </c>
      <c r="BK45" s="9">
        <v>2</v>
      </c>
      <c r="BL45" s="10"/>
      <c r="BM45" s="10"/>
      <c r="BN45" s="10"/>
      <c r="BO45" s="10"/>
      <c r="BP45" s="10"/>
      <c r="BQ45" s="10"/>
      <c r="BR45" s="10">
        <v>1</v>
      </c>
      <c r="BS45" s="10"/>
      <c r="BT45" s="10"/>
      <c r="BU45" s="147"/>
      <c r="BV45" s="9">
        <v>1</v>
      </c>
      <c r="BW45" s="10"/>
      <c r="BX45" s="10"/>
      <c r="BY45" s="10"/>
      <c r="BZ45" s="10"/>
      <c r="CA45" s="10"/>
      <c r="CB45" s="10"/>
      <c r="CC45" s="10"/>
      <c r="CD45" s="10"/>
      <c r="CE45" s="10"/>
      <c r="CF45" s="147"/>
      <c r="CG45" s="9"/>
      <c r="CH45" s="10"/>
      <c r="CI45" s="10"/>
      <c r="CJ45" s="10"/>
      <c r="CK45" s="10"/>
      <c r="CL45" s="10"/>
      <c r="CM45" s="10"/>
      <c r="CN45" s="10"/>
      <c r="CO45" s="10"/>
      <c r="CP45" s="10"/>
      <c r="CQ45" s="147"/>
      <c r="CR45" s="9"/>
      <c r="CS45" s="10"/>
      <c r="CT45" s="10"/>
      <c r="CU45" s="10"/>
      <c r="CV45" s="10"/>
      <c r="CW45" s="10"/>
      <c r="CX45" s="10"/>
      <c r="CY45" s="10"/>
      <c r="CZ45" s="10"/>
      <c r="DA45" s="10"/>
      <c r="DB45" s="147"/>
      <c r="DC45" s="9"/>
      <c r="DD45" s="10"/>
      <c r="DE45" s="10"/>
      <c r="DF45" s="10"/>
      <c r="DG45" s="10"/>
      <c r="DH45" s="10"/>
      <c r="DI45" s="10"/>
      <c r="DJ45" s="10"/>
      <c r="DK45" s="10"/>
      <c r="DL45" s="10"/>
      <c r="DM45" s="147"/>
      <c r="DN45" s="9"/>
      <c r="DO45" s="10"/>
      <c r="DP45" s="10"/>
      <c r="DQ45" s="10"/>
      <c r="DR45" s="10"/>
      <c r="DS45" s="10"/>
      <c r="DT45" s="10"/>
      <c r="DU45" s="10"/>
      <c r="DV45" s="10"/>
      <c r="DW45" s="10"/>
      <c r="DX45" s="152">
        <v>1</v>
      </c>
      <c r="DY45" s="9"/>
      <c r="DZ45" s="10"/>
      <c r="EA45" s="10"/>
      <c r="EB45" s="10"/>
      <c r="EC45" s="10"/>
      <c r="ED45" s="10"/>
      <c r="EE45" s="10"/>
      <c r="EF45" s="10"/>
      <c r="EG45" s="10"/>
      <c r="EH45" s="10"/>
      <c r="EI45" s="157"/>
      <c r="EU45" s="16"/>
      <c r="EV45" s="6">
        <f t="shared" si="21"/>
        <v>1</v>
      </c>
      <c r="EW45" s="6">
        <f t="shared" si="2"/>
        <v>31</v>
      </c>
      <c r="EX45" s="6">
        <f t="shared" si="3"/>
        <v>0</v>
      </c>
      <c r="EY45" s="6">
        <f t="shared" si="4"/>
        <v>0</v>
      </c>
      <c r="EZ45" s="6">
        <f t="shared" si="5"/>
        <v>0</v>
      </c>
      <c r="FA45" s="6">
        <f t="shared" si="6"/>
        <v>0</v>
      </c>
      <c r="FB45" s="6">
        <f t="shared" si="7"/>
        <v>0</v>
      </c>
      <c r="FC45" s="6">
        <f t="shared" si="8"/>
        <v>0</v>
      </c>
      <c r="FD45" s="6">
        <f t="shared" si="9"/>
        <v>17</v>
      </c>
      <c r="FE45" s="6">
        <f t="shared" si="10"/>
        <v>0</v>
      </c>
      <c r="FF45" s="6">
        <f t="shared" si="11"/>
        <v>0</v>
      </c>
      <c r="FG45" s="6">
        <f t="shared" si="12"/>
        <v>29</v>
      </c>
      <c r="FH45" s="6">
        <f t="shared" si="22"/>
        <v>31</v>
      </c>
      <c r="FI45" s="6">
        <f t="shared" si="14"/>
        <v>77</v>
      </c>
      <c r="FJ45" s="6">
        <f t="shared" si="23"/>
        <v>0</v>
      </c>
      <c r="FK45" s="6">
        <f t="shared" si="24"/>
        <v>0</v>
      </c>
    </row>
    <row r="46" spans="5:167">
      <c r="N46" s="6">
        <v>44</v>
      </c>
      <c r="O46" s="6" cm="1">
        <f t="array" ref="O46">IF(OR(AE46:AJ46&gt;0,AP46:AU46&gt;0,BA46:BF46&gt;0,BL46:BQ46&gt;0,BW46:CB46&gt;0,CH46:CM46&gt;0,CS46:CX46,DD46:DI46&gt;0,DO46:DT46&gt;0,DZ46:EE46),1,0)</f>
        <v>0</v>
      </c>
      <c r="P46" s="40">
        <v>2</v>
      </c>
      <c r="Q46" s="10">
        <v>1400</v>
      </c>
      <c r="R46" s="10">
        <v>1500</v>
      </c>
      <c r="S46" s="147">
        <v>7</v>
      </c>
      <c r="T46" s="147"/>
      <c r="U46" s="147"/>
      <c r="V46" s="147"/>
      <c r="W46" s="147"/>
      <c r="X46" s="147"/>
      <c r="Y46" s="147"/>
      <c r="Z46" s="147">
        <v>3</v>
      </c>
      <c r="AA46" s="147">
        <v>2</v>
      </c>
      <c r="AB46" s="147"/>
      <c r="AC46" s="147"/>
      <c r="AD46" s="9">
        <v>3</v>
      </c>
      <c r="AE46" s="10"/>
      <c r="AF46" s="10"/>
      <c r="AG46" s="10"/>
      <c r="AH46" s="10"/>
      <c r="AI46" s="10"/>
      <c r="AJ46" s="10"/>
      <c r="AK46" s="10">
        <v>3</v>
      </c>
      <c r="AL46" s="10">
        <v>1</v>
      </c>
      <c r="AM46" s="10"/>
      <c r="AN46" s="147"/>
      <c r="AO46" s="9">
        <v>3</v>
      </c>
      <c r="AP46" s="10"/>
      <c r="AQ46" s="10"/>
      <c r="AR46" s="10"/>
      <c r="AS46" s="10"/>
      <c r="AT46" s="10"/>
      <c r="AU46" s="10"/>
      <c r="AV46" s="10">
        <v>3</v>
      </c>
      <c r="AW46" s="10">
        <v>1</v>
      </c>
      <c r="AX46" s="10"/>
      <c r="AY46" s="147"/>
      <c r="AZ46" s="9">
        <v>1</v>
      </c>
      <c r="BA46" s="10"/>
      <c r="BB46" s="10"/>
      <c r="BC46" s="10"/>
      <c r="BD46" s="10"/>
      <c r="BE46" s="10"/>
      <c r="BF46" s="10"/>
      <c r="BG46" s="10">
        <v>1</v>
      </c>
      <c r="BH46" s="10"/>
      <c r="BI46" s="10"/>
      <c r="BJ46" s="147"/>
      <c r="BK46" s="9">
        <v>1</v>
      </c>
      <c r="BL46" s="10"/>
      <c r="BM46" s="10"/>
      <c r="BN46" s="10"/>
      <c r="BO46" s="10"/>
      <c r="BP46" s="10"/>
      <c r="BQ46" s="10"/>
      <c r="BR46" s="10">
        <v>1</v>
      </c>
      <c r="BS46" s="10"/>
      <c r="BT46" s="10"/>
      <c r="BU46" s="147"/>
      <c r="BV46" s="9"/>
      <c r="BW46" s="10"/>
      <c r="BX46" s="10"/>
      <c r="BY46" s="10"/>
      <c r="BZ46" s="10"/>
      <c r="CA46" s="10"/>
      <c r="CB46" s="10"/>
      <c r="CC46" s="10"/>
      <c r="CD46" s="10"/>
      <c r="CE46" s="10"/>
      <c r="CF46" s="147"/>
      <c r="CG46" s="9"/>
      <c r="CH46" s="10"/>
      <c r="CI46" s="10"/>
      <c r="CJ46" s="10"/>
      <c r="CK46" s="10"/>
      <c r="CL46" s="10"/>
      <c r="CM46" s="10"/>
      <c r="CN46" s="10"/>
      <c r="CO46" s="10"/>
      <c r="CP46" s="10"/>
      <c r="CQ46" s="147"/>
      <c r="CR46" s="9"/>
      <c r="CS46" s="10"/>
      <c r="CT46" s="10"/>
      <c r="CU46" s="10"/>
      <c r="CV46" s="10"/>
      <c r="CW46" s="10"/>
      <c r="CX46" s="10"/>
      <c r="CY46" s="10"/>
      <c r="CZ46" s="10"/>
      <c r="DA46" s="10"/>
      <c r="DB46" s="147"/>
      <c r="DC46" s="9">
        <v>1</v>
      </c>
      <c r="DD46" s="10"/>
      <c r="DE46" s="10"/>
      <c r="DF46" s="10"/>
      <c r="DG46" s="10"/>
      <c r="DH46" s="10"/>
      <c r="DI46" s="10"/>
      <c r="DJ46" s="10"/>
      <c r="DK46" s="10"/>
      <c r="DL46" s="10"/>
      <c r="DM46" s="147"/>
      <c r="DN46" s="9"/>
      <c r="DO46" s="10"/>
      <c r="DP46" s="10"/>
      <c r="DQ46" s="10"/>
      <c r="DR46" s="10"/>
      <c r="DS46" s="10"/>
      <c r="DT46" s="10"/>
      <c r="DU46" s="10"/>
      <c r="DV46" s="10"/>
      <c r="DW46" s="10"/>
      <c r="DX46" s="152"/>
      <c r="DY46" s="9"/>
      <c r="DZ46" s="10"/>
      <c r="EA46" s="10"/>
      <c r="EB46" s="10"/>
      <c r="EC46" s="10"/>
      <c r="ED46" s="10"/>
      <c r="EE46" s="10"/>
      <c r="EF46" s="10"/>
      <c r="EG46" s="10"/>
      <c r="EH46" s="10"/>
      <c r="EI46" s="157"/>
      <c r="EU46" s="16"/>
      <c r="EV46" s="6">
        <f t="shared" si="21"/>
        <v>1</v>
      </c>
      <c r="EW46" s="6">
        <f t="shared" si="2"/>
        <v>16</v>
      </c>
      <c r="EX46" s="6">
        <f t="shared" si="3"/>
        <v>0</v>
      </c>
      <c r="EY46" s="6">
        <f t="shared" si="4"/>
        <v>0</v>
      </c>
      <c r="EZ46" s="6">
        <f t="shared" si="5"/>
        <v>0</v>
      </c>
      <c r="FA46" s="6">
        <f t="shared" si="6"/>
        <v>0</v>
      </c>
      <c r="FB46" s="6">
        <f t="shared" si="7"/>
        <v>0</v>
      </c>
      <c r="FC46" s="6">
        <f t="shared" si="8"/>
        <v>0</v>
      </c>
      <c r="FD46" s="6">
        <f t="shared" si="9"/>
        <v>11</v>
      </c>
      <c r="FE46" s="6">
        <f t="shared" si="10"/>
        <v>4</v>
      </c>
      <c r="FF46" s="6">
        <f t="shared" si="11"/>
        <v>0</v>
      </c>
      <c r="FG46" s="6">
        <f t="shared" si="12"/>
        <v>0</v>
      </c>
      <c r="FH46" s="6">
        <f t="shared" si="22"/>
        <v>16</v>
      </c>
      <c r="FI46" s="6">
        <f t="shared" si="14"/>
        <v>31</v>
      </c>
      <c r="FJ46" s="6">
        <f t="shared" si="23"/>
        <v>0</v>
      </c>
      <c r="FK46" s="6">
        <f t="shared" si="24"/>
        <v>0</v>
      </c>
    </row>
    <row r="47" spans="5:167">
      <c r="N47" s="6">
        <v>45</v>
      </c>
      <c r="O47" s="6" cm="1">
        <f t="array" ref="O47">IF(OR(AE47:AJ47&gt;0,AP47:AU47&gt;0,BA47:BF47&gt;0,BL47:BQ47&gt;0,BW47:CB47&gt;0,CH47:CM47&gt;0,CS47:CX47,DD47:DI47&gt;0,DO47:DT47&gt;0,DZ47:EE47),1,0)</f>
        <v>0</v>
      </c>
      <c r="P47" s="40">
        <v>2</v>
      </c>
      <c r="Q47" s="10">
        <v>1500</v>
      </c>
      <c r="R47" s="10">
        <v>1600</v>
      </c>
      <c r="S47" s="147">
        <v>38</v>
      </c>
      <c r="T47" s="147"/>
      <c r="U47" s="147"/>
      <c r="V47" s="147"/>
      <c r="W47" s="147"/>
      <c r="X47" s="147"/>
      <c r="Y47" s="147"/>
      <c r="Z47" s="147">
        <v>5</v>
      </c>
      <c r="AA47" s="147">
        <v>3</v>
      </c>
      <c r="AB47" s="147"/>
      <c r="AC47" s="147">
        <v>0</v>
      </c>
      <c r="AD47" s="9">
        <v>27</v>
      </c>
      <c r="AE47" s="10"/>
      <c r="AF47" s="10"/>
      <c r="AG47" s="10"/>
      <c r="AH47" s="10"/>
      <c r="AI47" s="10"/>
      <c r="AJ47" s="10"/>
      <c r="AK47" s="10">
        <v>2</v>
      </c>
      <c r="AL47" s="10">
        <v>1</v>
      </c>
      <c r="AM47" s="10"/>
      <c r="AN47" s="147"/>
      <c r="AO47" s="9">
        <v>9</v>
      </c>
      <c r="AP47" s="10"/>
      <c r="AQ47" s="10"/>
      <c r="AR47" s="10"/>
      <c r="AS47" s="10"/>
      <c r="AT47" s="10"/>
      <c r="AU47" s="10"/>
      <c r="AV47" s="10">
        <v>1</v>
      </c>
      <c r="AW47" s="10">
        <v>1</v>
      </c>
      <c r="AX47" s="10"/>
      <c r="AY47" s="147"/>
      <c r="AZ47" s="9">
        <v>13</v>
      </c>
      <c r="BA47" s="10"/>
      <c r="BB47" s="10"/>
      <c r="BC47" s="10"/>
      <c r="BD47" s="10"/>
      <c r="BE47" s="10"/>
      <c r="BF47" s="10"/>
      <c r="BG47" s="10"/>
      <c r="BH47" s="10"/>
      <c r="BI47" s="10"/>
      <c r="BJ47" s="147"/>
      <c r="BK47" s="9">
        <v>4</v>
      </c>
      <c r="BL47" s="10"/>
      <c r="BM47" s="10"/>
      <c r="BN47" s="10"/>
      <c r="BO47" s="10"/>
      <c r="BP47" s="10"/>
      <c r="BQ47" s="10"/>
      <c r="BR47" s="10"/>
      <c r="BS47" s="10"/>
      <c r="BT47" s="10"/>
      <c r="BU47" s="147"/>
      <c r="BV47" s="9"/>
      <c r="BW47" s="10"/>
      <c r="BX47" s="10"/>
      <c r="BY47" s="10"/>
      <c r="BZ47" s="10"/>
      <c r="CA47" s="10"/>
      <c r="CB47" s="10"/>
      <c r="CC47" s="10"/>
      <c r="CD47" s="10"/>
      <c r="CE47" s="10"/>
      <c r="CF47" s="147"/>
      <c r="CG47" s="9"/>
      <c r="CH47" s="10"/>
      <c r="CI47" s="10"/>
      <c r="CJ47" s="10"/>
      <c r="CK47" s="10"/>
      <c r="CL47" s="10"/>
      <c r="CM47" s="10"/>
      <c r="CN47" s="10"/>
      <c r="CO47" s="10"/>
      <c r="CP47" s="10"/>
      <c r="CQ47" s="147"/>
      <c r="CR47" s="9"/>
      <c r="CS47" s="10"/>
      <c r="CT47" s="10"/>
      <c r="CU47" s="10"/>
      <c r="CV47" s="10"/>
      <c r="CW47" s="10"/>
      <c r="CX47" s="10"/>
      <c r="CY47" s="10"/>
      <c r="CZ47" s="10"/>
      <c r="DA47" s="10"/>
      <c r="DB47" s="147"/>
      <c r="DC47" s="9"/>
      <c r="DD47" s="10"/>
      <c r="DE47" s="10"/>
      <c r="DF47" s="10"/>
      <c r="DG47" s="10"/>
      <c r="DH47" s="10"/>
      <c r="DI47" s="10"/>
      <c r="DJ47" s="10"/>
      <c r="DK47" s="10"/>
      <c r="DL47" s="10"/>
      <c r="DM47" s="147"/>
      <c r="DN47" s="9"/>
      <c r="DO47" s="10"/>
      <c r="DP47" s="10"/>
      <c r="DQ47" s="10"/>
      <c r="DR47" s="10"/>
      <c r="DS47" s="10"/>
      <c r="DT47" s="10"/>
      <c r="DU47" s="10"/>
      <c r="DV47" s="10"/>
      <c r="DW47" s="10"/>
      <c r="DX47" s="152"/>
      <c r="DY47" s="9"/>
      <c r="DZ47" s="10"/>
      <c r="EA47" s="10"/>
      <c r="EB47" s="10"/>
      <c r="EC47" s="10"/>
      <c r="ED47" s="10"/>
      <c r="EE47" s="10"/>
      <c r="EF47" s="10"/>
      <c r="EG47" s="10"/>
      <c r="EH47" s="10"/>
      <c r="EI47" s="157"/>
      <c r="EU47" s="16"/>
      <c r="EV47" s="6">
        <f t="shared" si="21"/>
        <v>1</v>
      </c>
      <c r="EW47" s="6">
        <f t="shared" si="2"/>
        <v>91</v>
      </c>
      <c r="EX47" s="6">
        <f t="shared" si="3"/>
        <v>0</v>
      </c>
      <c r="EY47" s="6">
        <f t="shared" si="4"/>
        <v>0</v>
      </c>
      <c r="EZ47" s="6">
        <f t="shared" si="5"/>
        <v>0</v>
      </c>
      <c r="FA47" s="6">
        <f t="shared" si="6"/>
        <v>0</v>
      </c>
      <c r="FB47" s="6">
        <f t="shared" si="7"/>
        <v>0</v>
      </c>
      <c r="FC47" s="6">
        <f t="shared" si="8"/>
        <v>0</v>
      </c>
      <c r="FD47" s="6">
        <f t="shared" si="9"/>
        <v>8</v>
      </c>
      <c r="FE47" s="6">
        <f t="shared" si="10"/>
        <v>5</v>
      </c>
      <c r="FF47" s="6">
        <f t="shared" si="11"/>
        <v>0</v>
      </c>
      <c r="FG47" s="6">
        <f t="shared" si="12"/>
        <v>0</v>
      </c>
      <c r="FH47" s="6">
        <f t="shared" si="22"/>
        <v>91</v>
      </c>
      <c r="FI47" s="6">
        <f t="shared" si="14"/>
        <v>104</v>
      </c>
      <c r="FJ47" s="6">
        <f t="shared" si="23"/>
        <v>0</v>
      </c>
      <c r="FK47" s="6">
        <f t="shared" si="24"/>
        <v>0</v>
      </c>
    </row>
    <row r="48" spans="5:167">
      <c r="N48" s="6">
        <v>46</v>
      </c>
      <c r="O48" s="6" cm="1">
        <f t="array" ref="O48">IF(OR(AE48:AJ48&gt;0,AP48:AU48&gt;0,BA48:BF48&gt;0,BL48:BQ48&gt;0,BW48:CB48&gt;0,CH48:CM48&gt;0,CS48:CX48,DD48:DI48&gt;0,DO48:DT48&gt;0,DZ48:EE48),1,0)</f>
        <v>0</v>
      </c>
      <c r="P48" s="40">
        <v>2</v>
      </c>
      <c r="Q48" s="10">
        <v>1600</v>
      </c>
      <c r="R48" s="10">
        <v>1700</v>
      </c>
      <c r="S48" s="147">
        <v>27</v>
      </c>
      <c r="T48" s="147"/>
      <c r="U48" s="147"/>
      <c r="V48" s="147"/>
      <c r="W48" s="147"/>
      <c r="X48" s="147"/>
      <c r="Y48" s="147"/>
      <c r="Z48" s="147">
        <v>3</v>
      </c>
      <c r="AA48" s="147">
        <v>4</v>
      </c>
      <c r="AB48" s="147"/>
      <c r="AC48" s="147">
        <v>4</v>
      </c>
      <c r="AD48" s="9">
        <v>14</v>
      </c>
      <c r="AE48" s="10"/>
      <c r="AF48" s="10"/>
      <c r="AG48" s="10"/>
      <c r="AH48" s="10"/>
      <c r="AI48" s="10"/>
      <c r="AJ48" s="10"/>
      <c r="AK48" s="10">
        <v>1</v>
      </c>
      <c r="AL48" s="10">
        <v>10</v>
      </c>
      <c r="AM48" s="10"/>
      <c r="AN48" s="147">
        <v>4</v>
      </c>
      <c r="AO48" s="9">
        <v>4</v>
      </c>
      <c r="AP48" s="10"/>
      <c r="AQ48" s="10"/>
      <c r="AR48" s="10"/>
      <c r="AS48" s="10"/>
      <c r="AT48" s="10"/>
      <c r="AU48" s="10"/>
      <c r="AV48" s="10"/>
      <c r="AW48" s="10">
        <v>5</v>
      </c>
      <c r="AX48" s="10"/>
      <c r="AY48" s="147"/>
      <c r="AZ48" s="9">
        <v>2</v>
      </c>
      <c r="BA48" s="10"/>
      <c r="BB48" s="10"/>
      <c r="BC48" s="10"/>
      <c r="BD48" s="10"/>
      <c r="BE48" s="10"/>
      <c r="BF48" s="10"/>
      <c r="BG48" s="10"/>
      <c r="BH48" s="10">
        <v>3</v>
      </c>
      <c r="BI48" s="10"/>
      <c r="BJ48" s="147"/>
      <c r="BK48" s="9"/>
      <c r="BL48" s="10"/>
      <c r="BM48" s="10"/>
      <c r="BN48" s="10"/>
      <c r="BO48" s="10"/>
      <c r="BP48" s="10"/>
      <c r="BQ48" s="10"/>
      <c r="BR48" s="10"/>
      <c r="BS48" s="10"/>
      <c r="BT48" s="10"/>
      <c r="BU48" s="147"/>
      <c r="BV48" s="9"/>
      <c r="BW48" s="10"/>
      <c r="BX48" s="10"/>
      <c r="BY48" s="10"/>
      <c r="BZ48" s="10"/>
      <c r="CA48" s="10"/>
      <c r="CB48" s="10"/>
      <c r="CC48" s="10"/>
      <c r="CD48" s="10"/>
      <c r="CE48" s="10"/>
      <c r="CF48" s="147"/>
      <c r="CG48" s="9"/>
      <c r="CH48" s="10"/>
      <c r="CI48" s="10"/>
      <c r="CJ48" s="10"/>
      <c r="CK48" s="10"/>
      <c r="CL48" s="10"/>
      <c r="CM48" s="10"/>
      <c r="CN48" s="10"/>
      <c r="CO48" s="10"/>
      <c r="CP48" s="10"/>
      <c r="CQ48" s="147"/>
      <c r="CR48" s="9"/>
      <c r="CS48" s="10"/>
      <c r="CT48" s="10"/>
      <c r="CU48" s="10"/>
      <c r="CV48" s="10"/>
      <c r="CW48" s="10"/>
      <c r="CX48" s="10"/>
      <c r="CY48" s="10"/>
      <c r="CZ48" s="10"/>
      <c r="DA48" s="10"/>
      <c r="DB48" s="147"/>
      <c r="DC48" s="9"/>
      <c r="DD48" s="10"/>
      <c r="DE48" s="10"/>
      <c r="DF48" s="10"/>
      <c r="DG48" s="10"/>
      <c r="DH48" s="10"/>
      <c r="DI48" s="10"/>
      <c r="DJ48" s="10"/>
      <c r="DK48" s="10"/>
      <c r="DL48" s="10"/>
      <c r="DM48" s="147"/>
      <c r="DN48" s="9"/>
      <c r="DO48" s="10"/>
      <c r="DP48" s="10"/>
      <c r="DQ48" s="10"/>
      <c r="DR48" s="10"/>
      <c r="DS48" s="10"/>
      <c r="DT48" s="10"/>
      <c r="DU48" s="10"/>
      <c r="DV48" s="10"/>
      <c r="DW48" s="10"/>
      <c r="DX48" s="152"/>
      <c r="DY48" s="9"/>
      <c r="DZ48" s="10"/>
      <c r="EA48" s="10"/>
      <c r="EB48" s="10"/>
      <c r="EC48" s="10"/>
      <c r="ED48" s="10"/>
      <c r="EE48" s="10"/>
      <c r="EF48" s="10"/>
      <c r="EG48" s="10"/>
      <c r="EH48" s="10"/>
      <c r="EI48" s="157"/>
      <c r="EU48" s="16"/>
      <c r="EV48" s="6">
        <f t="shared" si="21"/>
        <v>1</v>
      </c>
      <c r="EW48" s="6">
        <f t="shared" si="2"/>
        <v>47</v>
      </c>
      <c r="EX48" s="6">
        <f t="shared" si="3"/>
        <v>0</v>
      </c>
      <c r="EY48" s="6">
        <f t="shared" si="4"/>
        <v>0</v>
      </c>
      <c r="EZ48" s="6">
        <f t="shared" si="5"/>
        <v>0</v>
      </c>
      <c r="FA48" s="6">
        <f t="shared" si="6"/>
        <v>0</v>
      </c>
      <c r="FB48" s="6">
        <f t="shared" si="7"/>
        <v>0</v>
      </c>
      <c r="FC48" s="6">
        <f t="shared" si="8"/>
        <v>0</v>
      </c>
      <c r="FD48" s="6">
        <f t="shared" si="9"/>
        <v>4</v>
      </c>
      <c r="FE48" s="6">
        <f t="shared" si="10"/>
        <v>22</v>
      </c>
      <c r="FF48" s="6">
        <f t="shared" si="11"/>
        <v>0</v>
      </c>
      <c r="FG48" s="6">
        <f t="shared" si="12"/>
        <v>8</v>
      </c>
      <c r="FH48" s="6">
        <f t="shared" si="22"/>
        <v>47</v>
      </c>
      <c r="FI48" s="6">
        <f t="shared" si="14"/>
        <v>81</v>
      </c>
      <c r="FJ48" s="6">
        <f t="shared" si="23"/>
        <v>0</v>
      </c>
      <c r="FK48" s="6">
        <f t="shared" si="24"/>
        <v>0</v>
      </c>
    </row>
    <row r="49" spans="14:167">
      <c r="N49" s="6">
        <v>47</v>
      </c>
      <c r="O49" s="6" cm="1">
        <f t="array" ref="O49">IF(OR(AE49:AJ49&gt;0,AP49:AU49&gt;0,BA49:BF49&gt;0,BL49:BQ49&gt;0,BW49:CB49&gt;0,CH49:CM49&gt;0,CS49:CX49,DD49:DI49&gt;0,DO49:DT49&gt;0,DZ49:EE49),1,0)</f>
        <v>0</v>
      </c>
      <c r="P49" s="40">
        <v>2</v>
      </c>
      <c r="Q49" s="10">
        <v>1700</v>
      </c>
      <c r="R49" s="10">
        <v>1800</v>
      </c>
      <c r="S49" s="147">
        <v>18</v>
      </c>
      <c r="T49" s="147"/>
      <c r="U49" s="147"/>
      <c r="V49" s="147"/>
      <c r="W49" s="147"/>
      <c r="X49" s="147"/>
      <c r="Y49" s="147"/>
      <c r="Z49" s="147">
        <v>16</v>
      </c>
      <c r="AA49" s="147">
        <v>3</v>
      </c>
      <c r="AB49" s="147"/>
      <c r="AC49" s="147"/>
      <c r="AD49" s="9">
        <v>17</v>
      </c>
      <c r="AE49" s="10"/>
      <c r="AF49" s="10"/>
      <c r="AG49" s="10"/>
      <c r="AH49" s="10"/>
      <c r="AI49" s="10"/>
      <c r="AJ49" s="10"/>
      <c r="AK49" s="10">
        <v>5</v>
      </c>
      <c r="AL49" s="10">
        <v>4</v>
      </c>
      <c r="AM49" s="10"/>
      <c r="AN49" s="147"/>
      <c r="AO49" s="9">
        <v>7</v>
      </c>
      <c r="AP49" s="10"/>
      <c r="AQ49" s="10"/>
      <c r="AR49" s="10"/>
      <c r="AS49" s="10"/>
      <c r="AT49" s="10"/>
      <c r="AU49" s="10"/>
      <c r="AV49" s="10"/>
      <c r="AW49" s="10">
        <v>3</v>
      </c>
      <c r="AX49" s="10"/>
      <c r="AY49" s="147"/>
      <c r="AZ49" s="9">
        <v>5</v>
      </c>
      <c r="BA49" s="10"/>
      <c r="BB49" s="10"/>
      <c r="BC49" s="10"/>
      <c r="BD49" s="10"/>
      <c r="BE49" s="10"/>
      <c r="BF49" s="10"/>
      <c r="BG49" s="10"/>
      <c r="BH49" s="10">
        <v>2</v>
      </c>
      <c r="BI49" s="10"/>
      <c r="BJ49" s="147"/>
      <c r="BK49" s="9"/>
      <c r="BL49" s="10"/>
      <c r="BM49" s="10"/>
      <c r="BN49" s="10"/>
      <c r="BO49" s="10"/>
      <c r="BP49" s="10"/>
      <c r="BQ49" s="10"/>
      <c r="BR49" s="10">
        <v>1</v>
      </c>
      <c r="BS49" s="10"/>
      <c r="BT49" s="10"/>
      <c r="BU49" s="147"/>
      <c r="BV49" s="9"/>
      <c r="BW49" s="10"/>
      <c r="BX49" s="10"/>
      <c r="BY49" s="10"/>
      <c r="BZ49" s="10"/>
      <c r="CA49" s="10"/>
      <c r="CB49" s="10"/>
      <c r="CC49" s="10">
        <v>1</v>
      </c>
      <c r="CD49" s="10"/>
      <c r="CE49" s="10"/>
      <c r="CF49" s="147"/>
      <c r="CG49" s="9"/>
      <c r="CH49" s="10"/>
      <c r="CI49" s="10"/>
      <c r="CJ49" s="10"/>
      <c r="CK49" s="10"/>
      <c r="CL49" s="10"/>
      <c r="CM49" s="10"/>
      <c r="CN49" s="10"/>
      <c r="CO49" s="10"/>
      <c r="CP49" s="10"/>
      <c r="CQ49" s="147"/>
      <c r="CR49" s="9"/>
      <c r="CS49" s="10"/>
      <c r="CT49" s="10"/>
      <c r="CU49" s="10"/>
      <c r="CV49" s="10"/>
      <c r="CW49" s="10"/>
      <c r="CX49" s="10"/>
      <c r="CY49" s="10"/>
      <c r="CZ49" s="10"/>
      <c r="DA49" s="10"/>
      <c r="DB49" s="147"/>
      <c r="DC49" s="9"/>
      <c r="DD49" s="10"/>
      <c r="DE49" s="10"/>
      <c r="DF49" s="10"/>
      <c r="DG49" s="10"/>
      <c r="DH49" s="10"/>
      <c r="DI49" s="10"/>
      <c r="DJ49" s="10"/>
      <c r="DK49" s="10"/>
      <c r="DL49" s="10"/>
      <c r="DM49" s="147"/>
      <c r="DN49" s="9"/>
      <c r="DO49" s="10"/>
      <c r="DP49" s="10"/>
      <c r="DQ49" s="10"/>
      <c r="DR49" s="10"/>
      <c r="DS49" s="10"/>
      <c r="DT49" s="10"/>
      <c r="DU49" s="10"/>
      <c r="DV49" s="10"/>
      <c r="DW49" s="10"/>
      <c r="DX49" s="152"/>
      <c r="DY49" s="9"/>
      <c r="DZ49" s="10"/>
      <c r="EA49" s="10"/>
      <c r="EB49" s="10"/>
      <c r="EC49" s="10"/>
      <c r="ED49" s="10"/>
      <c r="EE49" s="10"/>
      <c r="EF49" s="10"/>
      <c r="EG49" s="10"/>
      <c r="EH49" s="10"/>
      <c r="EI49" s="157"/>
      <c r="EU49" s="16"/>
      <c r="EV49" s="6">
        <f t="shared" si="21"/>
        <v>1</v>
      </c>
      <c r="EW49" s="6">
        <f t="shared" si="2"/>
        <v>47</v>
      </c>
      <c r="EX49" s="6">
        <f t="shared" si="3"/>
        <v>0</v>
      </c>
      <c r="EY49" s="6">
        <f t="shared" si="4"/>
        <v>0</v>
      </c>
      <c r="EZ49" s="6">
        <f t="shared" si="5"/>
        <v>0</v>
      </c>
      <c r="FA49" s="6">
        <f t="shared" si="6"/>
        <v>0</v>
      </c>
      <c r="FB49" s="6">
        <f t="shared" si="7"/>
        <v>0</v>
      </c>
      <c r="FC49" s="6">
        <f t="shared" si="8"/>
        <v>0</v>
      </c>
      <c r="FD49" s="6">
        <f t="shared" si="9"/>
        <v>23</v>
      </c>
      <c r="FE49" s="6">
        <f t="shared" si="10"/>
        <v>12</v>
      </c>
      <c r="FF49" s="6">
        <f t="shared" si="11"/>
        <v>0</v>
      </c>
      <c r="FG49" s="6">
        <f t="shared" si="12"/>
        <v>0</v>
      </c>
      <c r="FH49" s="6">
        <f t="shared" si="22"/>
        <v>47</v>
      </c>
      <c r="FI49" s="6">
        <f t="shared" si="14"/>
        <v>82</v>
      </c>
      <c r="FJ49" s="6">
        <f t="shared" si="23"/>
        <v>0</v>
      </c>
      <c r="FK49" s="6">
        <f t="shared" si="24"/>
        <v>0</v>
      </c>
    </row>
    <row r="50" spans="14:167">
      <c r="N50" s="6">
        <v>48</v>
      </c>
      <c r="O50" s="6" cm="1">
        <f t="array" ref="O50">IF(OR(AE50:AJ50&gt;0,AP50:AU50&gt;0,BA50:BF50&gt;0,BL50:BQ50&gt;0,BW50:CB50&gt;0,CH50:CM50&gt;0,CS50:CX50,DD50:DI50&gt;0,DO50:DT50&gt;0,DZ50:EE50),1,0)</f>
        <v>0</v>
      </c>
      <c r="P50" s="40">
        <v>2</v>
      </c>
      <c r="Q50" s="10">
        <v>1800</v>
      </c>
      <c r="R50" s="10">
        <v>1900</v>
      </c>
      <c r="S50" s="147">
        <v>33</v>
      </c>
      <c r="T50" s="147"/>
      <c r="U50" s="147"/>
      <c r="V50" s="147"/>
      <c r="W50" s="147"/>
      <c r="X50" s="147"/>
      <c r="Y50" s="147"/>
      <c r="Z50" s="147">
        <v>8</v>
      </c>
      <c r="AA50" s="147"/>
      <c r="AB50" s="147"/>
      <c r="AC50" s="147">
        <v>1</v>
      </c>
      <c r="AD50" s="9">
        <v>44</v>
      </c>
      <c r="AE50" s="10"/>
      <c r="AF50" s="10"/>
      <c r="AG50" s="10"/>
      <c r="AH50" s="10"/>
      <c r="AI50" s="10"/>
      <c r="AJ50" s="10"/>
      <c r="AK50" s="10">
        <v>13</v>
      </c>
      <c r="AL50" s="10"/>
      <c r="AM50" s="10"/>
      <c r="AN50" s="147"/>
      <c r="AO50" s="9">
        <v>18</v>
      </c>
      <c r="AP50" s="10"/>
      <c r="AQ50" s="10"/>
      <c r="AR50" s="10"/>
      <c r="AS50" s="10"/>
      <c r="AT50" s="10"/>
      <c r="AU50" s="10"/>
      <c r="AV50" s="10">
        <v>2</v>
      </c>
      <c r="AW50" s="10"/>
      <c r="AX50" s="10"/>
      <c r="AY50" s="147">
        <v>1</v>
      </c>
      <c r="AZ50" s="9">
        <v>9</v>
      </c>
      <c r="BA50" s="10"/>
      <c r="BB50" s="10"/>
      <c r="BC50" s="10"/>
      <c r="BD50" s="10"/>
      <c r="BE50" s="10"/>
      <c r="BF50" s="10"/>
      <c r="BG50" s="10"/>
      <c r="BH50" s="10"/>
      <c r="BI50" s="10"/>
      <c r="BJ50" s="147"/>
      <c r="BK50" s="9"/>
      <c r="BL50" s="10"/>
      <c r="BM50" s="10"/>
      <c r="BN50" s="10"/>
      <c r="BO50" s="10"/>
      <c r="BP50" s="10"/>
      <c r="BQ50" s="10"/>
      <c r="BR50" s="10"/>
      <c r="BS50" s="10">
        <v>1</v>
      </c>
      <c r="BT50" s="10"/>
      <c r="BU50" s="147"/>
      <c r="BV50" s="9"/>
      <c r="BW50" s="10"/>
      <c r="BX50" s="10"/>
      <c r="BY50" s="10"/>
      <c r="BZ50" s="10"/>
      <c r="CA50" s="10"/>
      <c r="CB50" s="10"/>
      <c r="CC50" s="10"/>
      <c r="CD50" s="10"/>
      <c r="CE50" s="10"/>
      <c r="CF50" s="147"/>
      <c r="CG50" s="9"/>
      <c r="CH50" s="10"/>
      <c r="CI50" s="10"/>
      <c r="CJ50" s="10"/>
      <c r="CK50" s="10"/>
      <c r="CL50" s="10"/>
      <c r="CM50" s="10"/>
      <c r="CN50" s="10"/>
      <c r="CO50" s="10"/>
      <c r="CP50" s="10"/>
      <c r="CQ50" s="147"/>
      <c r="CR50" s="9"/>
      <c r="CS50" s="10"/>
      <c r="CT50" s="10"/>
      <c r="CU50" s="10"/>
      <c r="CV50" s="10"/>
      <c r="CW50" s="10"/>
      <c r="CX50" s="10"/>
      <c r="CY50" s="10"/>
      <c r="CZ50" s="10"/>
      <c r="DA50" s="10"/>
      <c r="DB50" s="147"/>
      <c r="DC50" s="9"/>
      <c r="DD50" s="10"/>
      <c r="DE50" s="10"/>
      <c r="DF50" s="10"/>
      <c r="DG50" s="10"/>
      <c r="DH50" s="10"/>
      <c r="DI50" s="10"/>
      <c r="DJ50" s="10"/>
      <c r="DK50" s="10"/>
      <c r="DL50" s="10"/>
      <c r="DM50" s="147"/>
      <c r="DN50" s="9"/>
      <c r="DO50" s="10"/>
      <c r="DP50" s="10"/>
      <c r="DQ50" s="10"/>
      <c r="DR50" s="10"/>
      <c r="DS50" s="10"/>
      <c r="DT50" s="10"/>
      <c r="DU50" s="10"/>
      <c r="DV50" s="10"/>
      <c r="DW50" s="10"/>
      <c r="DX50" s="152"/>
      <c r="DY50" s="9"/>
      <c r="DZ50" s="10"/>
      <c r="EA50" s="10"/>
      <c r="EB50" s="10"/>
      <c r="EC50" s="10"/>
      <c r="ED50" s="10"/>
      <c r="EE50" s="10"/>
      <c r="EF50" s="10"/>
      <c r="EG50" s="10"/>
      <c r="EH50" s="10"/>
      <c r="EI50" s="157"/>
      <c r="EU50" s="16"/>
      <c r="EV50" s="6">
        <f t="shared" si="21"/>
        <v>1</v>
      </c>
      <c r="EW50" s="6">
        <f t="shared" si="2"/>
        <v>104</v>
      </c>
      <c r="EX50" s="6">
        <f t="shared" si="3"/>
        <v>0</v>
      </c>
      <c r="EY50" s="6">
        <f t="shared" si="4"/>
        <v>0</v>
      </c>
      <c r="EZ50" s="6">
        <f t="shared" si="5"/>
        <v>0</v>
      </c>
      <c r="FA50" s="6">
        <f t="shared" si="6"/>
        <v>0</v>
      </c>
      <c r="FB50" s="6">
        <f t="shared" si="7"/>
        <v>0</v>
      </c>
      <c r="FC50" s="6">
        <f t="shared" si="8"/>
        <v>0</v>
      </c>
      <c r="FD50" s="6">
        <f t="shared" si="9"/>
        <v>23</v>
      </c>
      <c r="FE50" s="6">
        <f t="shared" si="10"/>
        <v>1</v>
      </c>
      <c r="FF50" s="6">
        <f t="shared" si="11"/>
        <v>0</v>
      </c>
      <c r="FG50" s="6">
        <f t="shared" si="12"/>
        <v>2</v>
      </c>
      <c r="FH50" s="6">
        <f t="shared" si="22"/>
        <v>104</v>
      </c>
      <c r="FI50" s="6">
        <f t="shared" si="14"/>
        <v>130</v>
      </c>
      <c r="FJ50" s="6">
        <f t="shared" si="23"/>
        <v>0</v>
      </c>
      <c r="FK50" s="6">
        <f t="shared" si="24"/>
        <v>0</v>
      </c>
    </row>
    <row r="51" spans="14:167">
      <c r="N51" s="6">
        <v>49</v>
      </c>
      <c r="O51" s="6" cm="1">
        <f t="array" ref="O51">IF(OR(AE51:AJ51&gt;0,AP51:AU51&gt;0,BA51:BF51&gt;0,BL51:BQ51&gt;0,BW51:CB51&gt;0,CH51:CM51&gt;0,CS51:CX51,DD51:DI51&gt;0,DO51:DT51&gt;0,DZ51:EE51),1,0)</f>
        <v>0</v>
      </c>
      <c r="P51" s="40">
        <v>2</v>
      </c>
      <c r="Q51" s="10">
        <v>1900</v>
      </c>
      <c r="R51" s="10">
        <v>2000</v>
      </c>
      <c r="S51" s="147">
        <v>17</v>
      </c>
      <c r="T51" s="147"/>
      <c r="U51" s="147"/>
      <c r="V51" s="147"/>
      <c r="W51" s="147"/>
      <c r="X51" s="147"/>
      <c r="Y51" s="147"/>
      <c r="Z51" s="147"/>
      <c r="AA51" s="147">
        <v>2</v>
      </c>
      <c r="AB51" s="147"/>
      <c r="AC51" s="147"/>
      <c r="AD51" s="9">
        <v>9</v>
      </c>
      <c r="AE51" s="10"/>
      <c r="AF51" s="10"/>
      <c r="AG51" s="10"/>
      <c r="AH51" s="10"/>
      <c r="AI51" s="10"/>
      <c r="AJ51" s="10"/>
      <c r="AK51" s="10">
        <v>1</v>
      </c>
      <c r="AL51" s="10">
        <v>5</v>
      </c>
      <c r="AM51" s="10"/>
      <c r="AN51" s="147">
        <v>4</v>
      </c>
      <c r="AO51" s="9">
        <v>2</v>
      </c>
      <c r="AP51" s="10"/>
      <c r="AQ51" s="10"/>
      <c r="AR51" s="10"/>
      <c r="AS51" s="10"/>
      <c r="AT51" s="10"/>
      <c r="AU51" s="10"/>
      <c r="AV51" s="10">
        <v>1</v>
      </c>
      <c r="AW51" s="10">
        <v>1</v>
      </c>
      <c r="AX51" s="10"/>
      <c r="AY51" s="147">
        <v>2</v>
      </c>
      <c r="AZ51" s="9">
        <v>3</v>
      </c>
      <c r="BA51" s="10"/>
      <c r="BB51" s="10"/>
      <c r="BC51" s="10"/>
      <c r="BD51" s="10"/>
      <c r="BE51" s="10"/>
      <c r="BF51" s="10"/>
      <c r="BG51" s="10"/>
      <c r="BH51" s="10">
        <v>2</v>
      </c>
      <c r="BI51" s="10"/>
      <c r="BJ51" s="147">
        <v>3</v>
      </c>
      <c r="BK51" s="9">
        <v>1</v>
      </c>
      <c r="BL51" s="10"/>
      <c r="BM51" s="10"/>
      <c r="BN51" s="10"/>
      <c r="BO51" s="10"/>
      <c r="BP51" s="10"/>
      <c r="BQ51" s="10"/>
      <c r="BR51" s="10"/>
      <c r="BS51" s="10"/>
      <c r="BT51" s="10"/>
      <c r="BU51" s="147">
        <v>1</v>
      </c>
      <c r="BV51" s="9"/>
      <c r="BW51" s="10"/>
      <c r="BX51" s="10"/>
      <c r="BY51" s="10"/>
      <c r="BZ51" s="10"/>
      <c r="CA51" s="10"/>
      <c r="CB51" s="10"/>
      <c r="CC51" s="10"/>
      <c r="CD51" s="10"/>
      <c r="CE51" s="10"/>
      <c r="CF51" s="147"/>
      <c r="CG51" s="9"/>
      <c r="CH51" s="10"/>
      <c r="CI51" s="10"/>
      <c r="CJ51" s="10"/>
      <c r="CK51" s="10"/>
      <c r="CL51" s="10"/>
      <c r="CM51" s="10"/>
      <c r="CN51" s="10"/>
      <c r="CO51" s="10">
        <v>1</v>
      </c>
      <c r="CP51" s="10"/>
      <c r="CQ51" s="147"/>
      <c r="CR51" s="9"/>
      <c r="CS51" s="10"/>
      <c r="CT51" s="10"/>
      <c r="CU51" s="10"/>
      <c r="CV51" s="10"/>
      <c r="CW51" s="10"/>
      <c r="CX51" s="10"/>
      <c r="CY51" s="10"/>
      <c r="CZ51" s="10">
        <v>1</v>
      </c>
      <c r="DA51" s="10"/>
      <c r="DB51" s="147"/>
      <c r="DC51" s="9"/>
      <c r="DD51" s="10"/>
      <c r="DE51" s="10"/>
      <c r="DF51" s="10"/>
      <c r="DG51" s="10"/>
      <c r="DH51" s="10"/>
      <c r="DI51" s="10"/>
      <c r="DJ51" s="10"/>
      <c r="DK51" s="10"/>
      <c r="DL51" s="10"/>
      <c r="DM51" s="147"/>
      <c r="DN51" s="9"/>
      <c r="DO51" s="10"/>
      <c r="DP51" s="10"/>
      <c r="DQ51" s="10"/>
      <c r="DR51" s="10"/>
      <c r="DS51" s="10"/>
      <c r="DT51" s="10"/>
      <c r="DU51" s="10"/>
      <c r="DV51" s="10"/>
      <c r="DW51" s="10"/>
      <c r="DX51" s="152"/>
      <c r="DY51" s="9"/>
      <c r="DZ51" s="10"/>
      <c r="EA51" s="10"/>
      <c r="EB51" s="10"/>
      <c r="EC51" s="10"/>
      <c r="ED51" s="10"/>
      <c r="EE51" s="10"/>
      <c r="EF51" s="10"/>
      <c r="EG51" s="10"/>
      <c r="EH51" s="10"/>
      <c r="EI51" s="157"/>
      <c r="EU51" s="16"/>
      <c r="EV51" s="6">
        <f t="shared" si="21"/>
        <v>1</v>
      </c>
      <c r="EW51" s="6">
        <f t="shared" si="2"/>
        <v>32</v>
      </c>
      <c r="EX51" s="6">
        <f t="shared" si="3"/>
        <v>0</v>
      </c>
      <c r="EY51" s="6">
        <f t="shared" si="4"/>
        <v>0</v>
      </c>
      <c r="EZ51" s="6">
        <f t="shared" si="5"/>
        <v>0</v>
      </c>
      <c r="FA51" s="6">
        <f t="shared" si="6"/>
        <v>0</v>
      </c>
      <c r="FB51" s="6">
        <f t="shared" si="7"/>
        <v>0</v>
      </c>
      <c r="FC51" s="6">
        <f t="shared" si="8"/>
        <v>0</v>
      </c>
      <c r="FD51" s="6">
        <f t="shared" si="9"/>
        <v>2</v>
      </c>
      <c r="FE51" s="6">
        <f t="shared" si="10"/>
        <v>12</v>
      </c>
      <c r="FF51" s="6">
        <f t="shared" si="11"/>
        <v>0</v>
      </c>
      <c r="FG51" s="6">
        <f t="shared" si="12"/>
        <v>10</v>
      </c>
      <c r="FH51" s="6">
        <f t="shared" si="22"/>
        <v>32</v>
      </c>
      <c r="FI51" s="6">
        <f t="shared" si="14"/>
        <v>56</v>
      </c>
      <c r="FJ51" s="6">
        <f t="shared" si="23"/>
        <v>0</v>
      </c>
      <c r="FK51" s="6">
        <f t="shared" si="24"/>
        <v>0</v>
      </c>
    </row>
    <row r="52" spans="14:167">
      <c r="N52" s="6">
        <v>50</v>
      </c>
      <c r="O52" s="6" cm="1">
        <f t="array" ref="O52">IF(OR(AE52:AJ52&gt;0,AP52:AU52&gt;0,BA52:BF52&gt;0,BL52:BQ52&gt;0,BW52:CB52&gt;0,CH52:CM52&gt;0,CS52:CX52,DD52:DI52&gt;0,DO52:DT52&gt;0,DZ52:EE52),1,0)</f>
        <v>0</v>
      </c>
      <c r="P52" s="40">
        <v>2</v>
      </c>
      <c r="Q52" s="10">
        <v>2000</v>
      </c>
      <c r="R52" s="10">
        <v>2100</v>
      </c>
      <c r="S52" s="147">
        <v>18</v>
      </c>
      <c r="T52" s="147"/>
      <c r="U52" s="147"/>
      <c r="V52" s="147"/>
      <c r="W52" s="147"/>
      <c r="X52" s="147"/>
      <c r="Y52" s="147"/>
      <c r="Z52" s="147">
        <v>7</v>
      </c>
      <c r="AA52" s="147">
        <v>2</v>
      </c>
      <c r="AB52" s="147"/>
      <c r="AC52" s="147">
        <v>2</v>
      </c>
      <c r="AD52" s="9">
        <v>8</v>
      </c>
      <c r="AE52" s="10"/>
      <c r="AF52" s="10"/>
      <c r="AG52" s="10"/>
      <c r="AH52" s="10"/>
      <c r="AI52" s="10"/>
      <c r="AJ52" s="10"/>
      <c r="AK52" s="10">
        <v>5</v>
      </c>
      <c r="AL52" s="10">
        <v>2</v>
      </c>
      <c r="AM52" s="10"/>
      <c r="AN52" s="147">
        <v>8</v>
      </c>
      <c r="AO52" s="9">
        <v>4</v>
      </c>
      <c r="AP52" s="10"/>
      <c r="AQ52" s="10"/>
      <c r="AR52" s="10"/>
      <c r="AS52" s="10"/>
      <c r="AT52" s="10"/>
      <c r="AU52" s="10"/>
      <c r="AV52" s="10"/>
      <c r="AW52" s="10">
        <v>1</v>
      </c>
      <c r="AX52" s="10"/>
      <c r="AY52" s="147">
        <v>2</v>
      </c>
      <c r="AZ52" s="9">
        <v>2</v>
      </c>
      <c r="BA52" s="10"/>
      <c r="BB52" s="10"/>
      <c r="BC52" s="10"/>
      <c r="BD52" s="10"/>
      <c r="BE52" s="10"/>
      <c r="BF52" s="10"/>
      <c r="BG52" s="10"/>
      <c r="BH52" s="10">
        <v>1</v>
      </c>
      <c r="BI52" s="10"/>
      <c r="BJ52" s="147">
        <v>2</v>
      </c>
      <c r="BK52" s="9"/>
      <c r="BL52" s="10"/>
      <c r="BM52" s="10"/>
      <c r="BN52" s="10"/>
      <c r="BO52" s="10"/>
      <c r="BP52" s="10"/>
      <c r="BQ52" s="10"/>
      <c r="BR52" s="10"/>
      <c r="BS52" s="10"/>
      <c r="BT52" s="10"/>
      <c r="BU52" s="147">
        <v>1</v>
      </c>
      <c r="BV52" s="9"/>
      <c r="BW52" s="10"/>
      <c r="BX52" s="10"/>
      <c r="BY52" s="10"/>
      <c r="BZ52" s="10"/>
      <c r="CA52" s="10"/>
      <c r="CB52" s="10"/>
      <c r="CC52" s="10"/>
      <c r="CD52" s="10"/>
      <c r="CE52" s="10"/>
      <c r="CF52" s="147"/>
      <c r="CG52" s="9"/>
      <c r="CH52" s="10"/>
      <c r="CI52" s="10"/>
      <c r="CJ52" s="10"/>
      <c r="CK52" s="10"/>
      <c r="CL52" s="10"/>
      <c r="CM52" s="10"/>
      <c r="CN52" s="10"/>
      <c r="CO52" s="10"/>
      <c r="CP52" s="10"/>
      <c r="CQ52" s="147"/>
      <c r="CR52" s="9"/>
      <c r="CS52" s="10"/>
      <c r="CT52" s="10"/>
      <c r="CU52" s="10"/>
      <c r="CV52" s="10"/>
      <c r="CW52" s="10"/>
      <c r="CX52" s="10"/>
      <c r="CY52" s="10"/>
      <c r="CZ52" s="10"/>
      <c r="DA52" s="10"/>
      <c r="DB52" s="147"/>
      <c r="DC52" s="9"/>
      <c r="DD52" s="10"/>
      <c r="DE52" s="10"/>
      <c r="DF52" s="10"/>
      <c r="DG52" s="10"/>
      <c r="DH52" s="10"/>
      <c r="DI52" s="10"/>
      <c r="DJ52" s="10"/>
      <c r="DK52" s="10"/>
      <c r="DL52" s="10"/>
      <c r="DM52" s="147"/>
      <c r="DN52" s="9"/>
      <c r="DO52" s="10"/>
      <c r="DP52" s="10"/>
      <c r="DQ52" s="10"/>
      <c r="DR52" s="10"/>
      <c r="DS52" s="10"/>
      <c r="DT52" s="10"/>
      <c r="DU52" s="10"/>
      <c r="DV52" s="10"/>
      <c r="DW52" s="10"/>
      <c r="DX52" s="152"/>
      <c r="DY52" s="9"/>
      <c r="DZ52" s="10"/>
      <c r="EA52" s="10"/>
      <c r="EB52" s="10"/>
      <c r="EC52" s="10"/>
      <c r="ED52" s="10"/>
      <c r="EE52" s="10"/>
      <c r="EF52" s="10"/>
      <c r="EG52" s="10"/>
      <c r="EH52" s="10"/>
      <c r="EI52" s="157"/>
      <c r="EU52" s="16"/>
      <c r="EV52" s="6">
        <f t="shared" si="21"/>
        <v>1</v>
      </c>
      <c r="EW52" s="6">
        <f t="shared" si="2"/>
        <v>32</v>
      </c>
      <c r="EX52" s="6">
        <f t="shared" si="3"/>
        <v>0</v>
      </c>
      <c r="EY52" s="6">
        <f t="shared" si="4"/>
        <v>0</v>
      </c>
      <c r="EZ52" s="6">
        <f t="shared" si="5"/>
        <v>0</v>
      </c>
      <c r="FA52" s="6">
        <f t="shared" si="6"/>
        <v>0</v>
      </c>
      <c r="FB52" s="6">
        <f t="shared" si="7"/>
        <v>0</v>
      </c>
      <c r="FC52" s="6">
        <f t="shared" si="8"/>
        <v>0</v>
      </c>
      <c r="FD52" s="6">
        <f t="shared" si="9"/>
        <v>12</v>
      </c>
      <c r="FE52" s="6">
        <f t="shared" si="10"/>
        <v>6</v>
      </c>
      <c r="FF52" s="6">
        <f t="shared" si="11"/>
        <v>0</v>
      </c>
      <c r="FG52" s="6">
        <f t="shared" si="12"/>
        <v>15</v>
      </c>
      <c r="FH52" s="6">
        <f t="shared" ref="FH52:FH67" si="25">EW52+EX52+EY52+EZ52+FA52+FB52+FC52</f>
        <v>32</v>
      </c>
      <c r="FI52" s="6">
        <f t="shared" si="14"/>
        <v>65</v>
      </c>
      <c r="FJ52" s="6">
        <f t="shared" ref="FJ52:FJ67" si="26">IF(EK52&gt;=1,1,0)</f>
        <v>0</v>
      </c>
      <c r="FK52" s="6">
        <f t="shared" ref="FK52:FK67" si="27">IF(EP52&gt;=1,1,0)</f>
        <v>0</v>
      </c>
    </row>
    <row r="53" spans="14:167">
      <c r="N53" s="6">
        <v>51</v>
      </c>
      <c r="O53" s="6" cm="1">
        <f t="array" ref="O53">IF(OR(AE53:AJ53&gt;0,AP53:AU53&gt;0,BA53:BF53&gt;0,BL53:BQ53&gt;0,BW53:CB53&gt;0,CH53:CM53&gt;0,CS53:CX53,DD53:DI53&gt;0,DO53:DT53&gt;0,DZ53:EE53),1,0)</f>
        <v>0</v>
      </c>
      <c r="P53" s="40">
        <v>2</v>
      </c>
      <c r="Q53" s="10">
        <v>2100</v>
      </c>
      <c r="R53" s="10">
        <v>2200</v>
      </c>
      <c r="S53" s="147">
        <v>10</v>
      </c>
      <c r="T53" s="147"/>
      <c r="U53" s="147"/>
      <c r="V53" s="147"/>
      <c r="W53" s="147"/>
      <c r="X53" s="147"/>
      <c r="Y53" s="147"/>
      <c r="Z53" s="147">
        <v>4</v>
      </c>
      <c r="AA53" s="147"/>
      <c r="AB53" s="147"/>
      <c r="AC53" s="147">
        <v>10</v>
      </c>
      <c r="AD53" s="9">
        <v>7</v>
      </c>
      <c r="AE53" s="10"/>
      <c r="AF53" s="10"/>
      <c r="AG53" s="10"/>
      <c r="AH53" s="10"/>
      <c r="AI53" s="10"/>
      <c r="AJ53" s="10"/>
      <c r="AK53" s="10">
        <v>4</v>
      </c>
      <c r="AL53" s="10"/>
      <c r="AM53" s="10"/>
      <c r="AN53" s="147">
        <v>10</v>
      </c>
      <c r="AO53" s="9">
        <v>3</v>
      </c>
      <c r="AP53" s="10"/>
      <c r="AQ53" s="10"/>
      <c r="AR53" s="10"/>
      <c r="AS53" s="10"/>
      <c r="AT53" s="10"/>
      <c r="AU53" s="10"/>
      <c r="AV53" s="10">
        <v>2</v>
      </c>
      <c r="AW53" s="10"/>
      <c r="AX53" s="10"/>
      <c r="AY53" s="147">
        <v>2</v>
      </c>
      <c r="AZ53" s="9">
        <v>2</v>
      </c>
      <c r="BA53" s="10"/>
      <c r="BB53" s="10"/>
      <c r="BC53" s="10"/>
      <c r="BD53" s="10"/>
      <c r="BE53" s="10"/>
      <c r="BF53" s="10"/>
      <c r="BG53" s="10">
        <v>2</v>
      </c>
      <c r="BH53" s="10"/>
      <c r="BI53" s="10"/>
      <c r="BJ53" s="147">
        <v>1</v>
      </c>
      <c r="BK53" s="9"/>
      <c r="BL53" s="10"/>
      <c r="BM53" s="10"/>
      <c r="BN53" s="10"/>
      <c r="BO53" s="10"/>
      <c r="BP53" s="10"/>
      <c r="BQ53" s="10"/>
      <c r="BR53" s="10">
        <v>2</v>
      </c>
      <c r="BS53" s="10"/>
      <c r="BT53" s="10"/>
      <c r="BU53" s="147"/>
      <c r="BV53" s="9"/>
      <c r="BW53" s="10"/>
      <c r="BX53" s="10"/>
      <c r="BY53" s="10"/>
      <c r="BZ53" s="10"/>
      <c r="CA53" s="10"/>
      <c r="CB53" s="10"/>
      <c r="CC53" s="10"/>
      <c r="CD53" s="10"/>
      <c r="CE53" s="10"/>
      <c r="CF53" s="147"/>
      <c r="CG53" s="9"/>
      <c r="CH53" s="10"/>
      <c r="CI53" s="10"/>
      <c r="CJ53" s="10"/>
      <c r="CK53" s="10"/>
      <c r="CL53" s="10"/>
      <c r="CM53" s="10"/>
      <c r="CN53" s="10"/>
      <c r="CO53" s="10"/>
      <c r="CP53" s="10"/>
      <c r="CQ53" s="147"/>
      <c r="CR53" s="9"/>
      <c r="CS53" s="10"/>
      <c r="CT53" s="10"/>
      <c r="CU53" s="10"/>
      <c r="CV53" s="10"/>
      <c r="CW53" s="10"/>
      <c r="CX53" s="10"/>
      <c r="CY53" s="10"/>
      <c r="CZ53" s="10"/>
      <c r="DA53" s="10"/>
      <c r="DB53" s="147"/>
      <c r="DC53" s="9"/>
      <c r="DD53" s="10"/>
      <c r="DE53" s="10"/>
      <c r="DF53" s="10"/>
      <c r="DG53" s="10"/>
      <c r="DH53" s="10"/>
      <c r="DI53" s="10"/>
      <c r="DJ53" s="10"/>
      <c r="DK53" s="10"/>
      <c r="DL53" s="10"/>
      <c r="DM53" s="147"/>
      <c r="DN53" s="9"/>
      <c r="DO53" s="10"/>
      <c r="DP53" s="10"/>
      <c r="DQ53" s="10"/>
      <c r="DR53" s="10"/>
      <c r="DS53" s="10"/>
      <c r="DT53" s="10"/>
      <c r="DU53" s="10"/>
      <c r="DV53" s="10"/>
      <c r="DW53" s="10"/>
      <c r="DX53" s="152"/>
      <c r="DY53" s="9"/>
      <c r="DZ53" s="10"/>
      <c r="EA53" s="10"/>
      <c r="EB53" s="10"/>
      <c r="EC53" s="10"/>
      <c r="ED53" s="10"/>
      <c r="EE53" s="10"/>
      <c r="EF53" s="10"/>
      <c r="EG53" s="10"/>
      <c r="EH53" s="10"/>
      <c r="EI53" s="157"/>
      <c r="EU53" s="16"/>
      <c r="EV53" s="6">
        <f t="shared" si="21"/>
        <v>1</v>
      </c>
      <c r="EW53" s="6">
        <f t="shared" si="2"/>
        <v>22</v>
      </c>
      <c r="EX53" s="6">
        <f t="shared" si="3"/>
        <v>0</v>
      </c>
      <c r="EY53" s="6">
        <f t="shared" si="4"/>
        <v>0</v>
      </c>
      <c r="EZ53" s="6">
        <f t="shared" si="5"/>
        <v>0</v>
      </c>
      <c r="FA53" s="6">
        <f t="shared" si="6"/>
        <v>0</v>
      </c>
      <c r="FB53" s="6">
        <f t="shared" si="7"/>
        <v>0</v>
      </c>
      <c r="FC53" s="6">
        <f t="shared" si="8"/>
        <v>0</v>
      </c>
      <c r="FD53" s="6">
        <f t="shared" si="9"/>
        <v>14</v>
      </c>
      <c r="FE53" s="6">
        <f t="shared" si="10"/>
        <v>0</v>
      </c>
      <c r="FF53" s="6">
        <f t="shared" si="11"/>
        <v>0</v>
      </c>
      <c r="FG53" s="6">
        <f t="shared" si="12"/>
        <v>23</v>
      </c>
      <c r="FH53" s="6">
        <f t="shared" si="25"/>
        <v>22</v>
      </c>
      <c r="FI53" s="6">
        <f t="shared" si="14"/>
        <v>59</v>
      </c>
      <c r="FJ53" s="6">
        <f t="shared" si="26"/>
        <v>0</v>
      </c>
      <c r="FK53" s="6">
        <f t="shared" si="27"/>
        <v>0</v>
      </c>
    </row>
    <row r="54" spans="14:167">
      <c r="N54" s="6">
        <v>52</v>
      </c>
      <c r="O54" s="6" cm="1">
        <f t="array" ref="O54">IF(OR(AE54:AJ54&gt;0,AP54:AU54&gt;0,BA54:BF54&gt;0,BL54:BQ54&gt;0,BW54:CB54&gt;0,CH54:CM54&gt;0,CS54:CX54,DD54:DI54&gt;0,DO54:DT54&gt;0,DZ54:EE54),1,0)</f>
        <v>0</v>
      </c>
      <c r="P54" s="40">
        <v>2</v>
      </c>
      <c r="Q54" s="10">
        <v>2200</v>
      </c>
      <c r="R54" s="10">
        <v>2300</v>
      </c>
      <c r="S54" s="147">
        <v>30</v>
      </c>
      <c r="T54" s="147"/>
      <c r="U54" s="147"/>
      <c r="V54" s="147"/>
      <c r="W54" s="147"/>
      <c r="X54" s="147"/>
      <c r="Y54" s="147"/>
      <c r="Z54" s="147">
        <v>23</v>
      </c>
      <c r="AA54" s="147"/>
      <c r="AB54" s="147"/>
      <c r="AC54" s="147"/>
      <c r="AD54" s="9">
        <v>26</v>
      </c>
      <c r="AE54" s="10"/>
      <c r="AF54" s="10"/>
      <c r="AG54" s="10"/>
      <c r="AH54" s="10"/>
      <c r="AI54" s="10"/>
      <c r="AJ54" s="10"/>
      <c r="AK54" s="10">
        <v>11</v>
      </c>
      <c r="AL54" s="10"/>
      <c r="AM54" s="10"/>
      <c r="AN54" s="147">
        <v>5</v>
      </c>
      <c r="AO54" s="9">
        <v>6</v>
      </c>
      <c r="AP54" s="10"/>
      <c r="AQ54" s="10"/>
      <c r="AR54" s="10"/>
      <c r="AS54" s="10"/>
      <c r="AT54" s="10"/>
      <c r="AU54" s="10"/>
      <c r="AV54" s="10">
        <v>3</v>
      </c>
      <c r="AW54" s="10"/>
      <c r="AX54" s="10"/>
      <c r="AY54" s="147">
        <v>2</v>
      </c>
      <c r="AZ54" s="9">
        <v>1</v>
      </c>
      <c r="BA54" s="10"/>
      <c r="BB54" s="10"/>
      <c r="BC54" s="10"/>
      <c r="BD54" s="10"/>
      <c r="BE54" s="10"/>
      <c r="BF54" s="10"/>
      <c r="BG54" s="10">
        <v>1</v>
      </c>
      <c r="BH54" s="10"/>
      <c r="BI54" s="10"/>
      <c r="BJ54" s="147"/>
      <c r="BK54" s="9"/>
      <c r="BL54" s="10"/>
      <c r="BM54" s="10"/>
      <c r="BN54" s="10"/>
      <c r="BO54" s="10"/>
      <c r="BP54" s="10"/>
      <c r="BQ54" s="10"/>
      <c r="BR54" s="10"/>
      <c r="BS54" s="10"/>
      <c r="BT54" s="10"/>
      <c r="BU54" s="147"/>
      <c r="BV54" s="9"/>
      <c r="BW54" s="10"/>
      <c r="BX54" s="10"/>
      <c r="BY54" s="10"/>
      <c r="BZ54" s="10"/>
      <c r="CA54" s="10"/>
      <c r="CB54" s="10"/>
      <c r="CC54" s="10"/>
      <c r="CD54" s="10"/>
      <c r="CE54" s="10"/>
      <c r="CF54" s="147"/>
      <c r="CG54" s="9"/>
      <c r="CH54" s="10"/>
      <c r="CI54" s="10"/>
      <c r="CJ54" s="10"/>
      <c r="CK54" s="10"/>
      <c r="CL54" s="10"/>
      <c r="CM54" s="10"/>
      <c r="CN54" s="10"/>
      <c r="CO54" s="10"/>
      <c r="CP54" s="10"/>
      <c r="CQ54" s="147"/>
      <c r="CR54" s="9"/>
      <c r="CS54" s="10"/>
      <c r="CT54" s="10"/>
      <c r="CU54" s="10"/>
      <c r="CV54" s="10"/>
      <c r="CW54" s="10"/>
      <c r="CX54" s="10"/>
      <c r="CY54" s="10"/>
      <c r="CZ54" s="10"/>
      <c r="DA54" s="10"/>
      <c r="DB54" s="147"/>
      <c r="DC54" s="9"/>
      <c r="DD54" s="10"/>
      <c r="DE54" s="10"/>
      <c r="DF54" s="10"/>
      <c r="DG54" s="10"/>
      <c r="DH54" s="10"/>
      <c r="DI54" s="10"/>
      <c r="DJ54" s="10"/>
      <c r="DK54" s="10"/>
      <c r="DL54" s="10"/>
      <c r="DM54" s="147"/>
      <c r="DN54" s="9"/>
      <c r="DO54" s="10"/>
      <c r="DP54" s="10"/>
      <c r="DQ54" s="10"/>
      <c r="DR54" s="10"/>
      <c r="DS54" s="10"/>
      <c r="DT54" s="10"/>
      <c r="DU54" s="10"/>
      <c r="DV54" s="10"/>
      <c r="DW54" s="10"/>
      <c r="DX54" s="152"/>
      <c r="DY54" s="9"/>
      <c r="DZ54" s="10"/>
      <c r="EA54" s="10"/>
      <c r="EB54" s="10"/>
      <c r="EC54" s="10"/>
      <c r="ED54" s="10"/>
      <c r="EE54" s="10"/>
      <c r="EF54" s="10"/>
      <c r="EG54" s="10"/>
      <c r="EH54" s="10"/>
      <c r="EI54" s="157"/>
      <c r="EU54" s="16"/>
      <c r="EV54" s="6">
        <f t="shared" si="21"/>
        <v>1</v>
      </c>
      <c r="EW54" s="6">
        <f t="shared" si="2"/>
        <v>63</v>
      </c>
      <c r="EX54" s="6">
        <f t="shared" si="3"/>
        <v>0</v>
      </c>
      <c r="EY54" s="6">
        <f t="shared" si="4"/>
        <v>0</v>
      </c>
      <c r="EZ54" s="6">
        <f t="shared" si="5"/>
        <v>0</v>
      </c>
      <c r="FA54" s="6">
        <f t="shared" si="6"/>
        <v>0</v>
      </c>
      <c r="FB54" s="6">
        <f t="shared" si="7"/>
        <v>0</v>
      </c>
      <c r="FC54" s="6">
        <f t="shared" si="8"/>
        <v>0</v>
      </c>
      <c r="FD54" s="6">
        <f t="shared" si="9"/>
        <v>38</v>
      </c>
      <c r="FE54" s="6">
        <f t="shared" si="10"/>
        <v>0</v>
      </c>
      <c r="FF54" s="6">
        <f t="shared" si="11"/>
        <v>0</v>
      </c>
      <c r="FG54" s="6">
        <f t="shared" si="12"/>
        <v>7</v>
      </c>
      <c r="FH54" s="6">
        <f t="shared" si="25"/>
        <v>63</v>
      </c>
      <c r="FI54" s="6">
        <f t="shared" si="14"/>
        <v>108</v>
      </c>
      <c r="FJ54" s="6">
        <f t="shared" si="26"/>
        <v>0</v>
      </c>
      <c r="FK54" s="6">
        <f t="shared" si="27"/>
        <v>0</v>
      </c>
    </row>
    <row r="55" spans="14:167">
      <c r="N55" s="6">
        <v>53</v>
      </c>
      <c r="O55" s="6" cm="1">
        <f t="array" ref="O55">IF(OR(AE55:AJ55&gt;0,AP55:AU55&gt;0,BA55:BF55&gt;0,BL55:BQ55&gt;0,BW55:CB55&gt;0,CH55:CM55&gt;0,CS55:CX55,DD55:DI55&gt;0,DO55:DT55&gt;0,DZ55:EE55),1,0)</f>
        <v>0</v>
      </c>
      <c r="P55" s="40">
        <v>2</v>
      </c>
      <c r="Q55" s="10">
        <v>2300</v>
      </c>
      <c r="R55" s="10">
        <v>2400</v>
      </c>
      <c r="S55" s="147">
        <v>14</v>
      </c>
      <c r="T55" s="147"/>
      <c r="U55" s="147"/>
      <c r="V55" s="147"/>
      <c r="W55" s="147"/>
      <c r="X55" s="147"/>
      <c r="Y55" s="147"/>
      <c r="Z55" s="147">
        <v>12</v>
      </c>
      <c r="AA55" s="147"/>
      <c r="AB55" s="147"/>
      <c r="AC55" s="147">
        <v>6</v>
      </c>
      <c r="AD55" s="9">
        <v>11</v>
      </c>
      <c r="AE55" s="10"/>
      <c r="AF55" s="10"/>
      <c r="AG55" s="10"/>
      <c r="AH55" s="10"/>
      <c r="AI55" s="10"/>
      <c r="AJ55" s="10"/>
      <c r="AK55" s="10">
        <v>1</v>
      </c>
      <c r="AL55" s="10"/>
      <c r="AM55" s="10"/>
      <c r="AN55" s="147">
        <v>7</v>
      </c>
      <c r="AO55" s="9">
        <v>3</v>
      </c>
      <c r="AP55" s="10"/>
      <c r="AQ55" s="10"/>
      <c r="AR55" s="10"/>
      <c r="AS55" s="10"/>
      <c r="AT55" s="10"/>
      <c r="AU55" s="10"/>
      <c r="AV55" s="10"/>
      <c r="AW55" s="10"/>
      <c r="AX55" s="10"/>
      <c r="AY55" s="147">
        <v>4</v>
      </c>
      <c r="AZ55" s="9">
        <v>1</v>
      </c>
      <c r="BA55" s="10"/>
      <c r="BB55" s="10"/>
      <c r="BC55" s="10"/>
      <c r="BD55" s="10"/>
      <c r="BE55" s="10"/>
      <c r="BF55" s="10"/>
      <c r="BG55" s="10"/>
      <c r="BH55" s="10"/>
      <c r="BI55" s="10"/>
      <c r="BJ55" s="147">
        <v>2</v>
      </c>
      <c r="BK55" s="9"/>
      <c r="BL55" s="10"/>
      <c r="BM55" s="10"/>
      <c r="BN55" s="10"/>
      <c r="BO55" s="10"/>
      <c r="BP55" s="10"/>
      <c r="BQ55" s="10"/>
      <c r="BR55" s="10"/>
      <c r="BS55" s="10"/>
      <c r="BT55" s="10"/>
      <c r="BU55" s="147"/>
      <c r="BV55" s="9"/>
      <c r="BW55" s="10"/>
      <c r="BX55" s="10"/>
      <c r="BY55" s="10"/>
      <c r="BZ55" s="10"/>
      <c r="CA55" s="10"/>
      <c r="CB55" s="10"/>
      <c r="CC55" s="10"/>
      <c r="CD55" s="10"/>
      <c r="CE55" s="10"/>
      <c r="CF55" s="147"/>
      <c r="CG55" s="9"/>
      <c r="CH55" s="10"/>
      <c r="CI55" s="10"/>
      <c r="CJ55" s="10"/>
      <c r="CK55" s="10"/>
      <c r="CL55" s="10"/>
      <c r="CM55" s="10"/>
      <c r="CN55" s="10"/>
      <c r="CO55" s="10"/>
      <c r="CP55" s="10"/>
      <c r="CQ55" s="147"/>
      <c r="CR55" s="9"/>
      <c r="CS55" s="10"/>
      <c r="CT55" s="10"/>
      <c r="CU55" s="10"/>
      <c r="CV55" s="10"/>
      <c r="CW55" s="10"/>
      <c r="CX55" s="10"/>
      <c r="CY55" s="10"/>
      <c r="CZ55" s="10"/>
      <c r="DA55" s="10"/>
      <c r="DB55" s="147"/>
      <c r="DC55" s="9"/>
      <c r="DD55" s="10"/>
      <c r="DE55" s="10"/>
      <c r="DF55" s="10"/>
      <c r="DG55" s="10"/>
      <c r="DH55" s="10"/>
      <c r="DI55" s="10"/>
      <c r="DJ55" s="10"/>
      <c r="DK55" s="10"/>
      <c r="DL55" s="10"/>
      <c r="DM55" s="147"/>
      <c r="DN55" s="9"/>
      <c r="DO55" s="10"/>
      <c r="DP55" s="10"/>
      <c r="DQ55" s="10"/>
      <c r="DR55" s="10"/>
      <c r="DS55" s="10"/>
      <c r="DT55" s="10"/>
      <c r="DU55" s="10"/>
      <c r="DV55" s="10"/>
      <c r="DW55" s="10"/>
      <c r="DX55" s="152"/>
      <c r="DY55" s="9"/>
      <c r="DZ55" s="10"/>
      <c r="EA55" s="10"/>
      <c r="EB55" s="10"/>
      <c r="EC55" s="10"/>
      <c r="ED55" s="10"/>
      <c r="EE55" s="10"/>
      <c r="EF55" s="10"/>
      <c r="EG55" s="10"/>
      <c r="EH55" s="10"/>
      <c r="EI55" s="157"/>
      <c r="EU55" s="16"/>
      <c r="EV55" s="6">
        <f t="shared" si="21"/>
        <v>1</v>
      </c>
      <c r="EW55" s="6">
        <f t="shared" si="2"/>
        <v>29</v>
      </c>
      <c r="EX55" s="6">
        <f t="shared" si="3"/>
        <v>0</v>
      </c>
      <c r="EY55" s="6">
        <f t="shared" si="4"/>
        <v>0</v>
      </c>
      <c r="EZ55" s="6">
        <f t="shared" si="5"/>
        <v>0</v>
      </c>
      <c r="FA55" s="6">
        <f t="shared" si="6"/>
        <v>0</v>
      </c>
      <c r="FB55" s="6">
        <f t="shared" si="7"/>
        <v>0</v>
      </c>
      <c r="FC55" s="6">
        <f t="shared" si="8"/>
        <v>0</v>
      </c>
      <c r="FD55" s="6">
        <f t="shared" si="9"/>
        <v>13</v>
      </c>
      <c r="FE55" s="6">
        <f t="shared" si="10"/>
        <v>0</v>
      </c>
      <c r="FF55" s="6">
        <f t="shared" si="11"/>
        <v>0</v>
      </c>
      <c r="FG55" s="6">
        <f t="shared" si="12"/>
        <v>19</v>
      </c>
      <c r="FH55" s="6">
        <f t="shared" si="25"/>
        <v>29</v>
      </c>
      <c r="FI55" s="6">
        <f t="shared" si="14"/>
        <v>61</v>
      </c>
      <c r="FJ55" s="6">
        <f t="shared" si="26"/>
        <v>0</v>
      </c>
      <c r="FK55" s="6">
        <f t="shared" si="27"/>
        <v>0</v>
      </c>
    </row>
    <row r="56" spans="14:167">
      <c r="N56" s="6">
        <v>54</v>
      </c>
      <c r="O56" s="6" cm="1">
        <f t="array" ref="O56">IF(OR(AE56:AJ56&gt;0,AP56:AU56&gt;0,BA56:BF56&gt;0,BL56:BQ56&gt;0,BW56:CB56&gt;0,CH56:CM56&gt;0,CS56:CX56,DD56:DI56&gt;0,DO56:DT56&gt;0,DZ56:EE56),1,0)</f>
        <v>1</v>
      </c>
      <c r="P56" s="40">
        <v>2</v>
      </c>
      <c r="Q56" s="10">
        <v>2400</v>
      </c>
      <c r="R56" s="10">
        <v>2500</v>
      </c>
      <c r="S56" s="147">
        <v>5</v>
      </c>
      <c r="T56" s="147"/>
      <c r="U56" s="147"/>
      <c r="V56" s="147"/>
      <c r="W56" s="147"/>
      <c r="X56" s="147"/>
      <c r="Y56" s="147"/>
      <c r="Z56" s="147">
        <v>3</v>
      </c>
      <c r="AA56" s="147"/>
      <c r="AB56" s="147"/>
      <c r="AC56" s="147">
        <v>2</v>
      </c>
      <c r="AD56" s="9">
        <v>7</v>
      </c>
      <c r="AE56" s="10"/>
      <c r="AF56" s="10"/>
      <c r="AG56" s="10"/>
      <c r="AH56" s="10"/>
      <c r="AI56" s="10"/>
      <c r="AJ56" s="10"/>
      <c r="AK56" s="10">
        <v>11</v>
      </c>
      <c r="AL56" s="10"/>
      <c r="AM56" s="10"/>
      <c r="AN56" s="147">
        <v>1</v>
      </c>
      <c r="AO56" s="9">
        <v>8</v>
      </c>
      <c r="AP56" s="10"/>
      <c r="AQ56" s="10"/>
      <c r="AR56" s="10"/>
      <c r="AS56" s="10"/>
      <c r="AT56" s="10"/>
      <c r="AU56" s="10"/>
      <c r="AV56" s="10">
        <v>5</v>
      </c>
      <c r="AW56" s="10"/>
      <c r="AX56" s="10"/>
      <c r="AY56" s="147">
        <v>4</v>
      </c>
      <c r="AZ56" s="9">
        <v>8</v>
      </c>
      <c r="BA56" s="10"/>
      <c r="BB56" s="10"/>
      <c r="BC56" s="10">
        <v>1</v>
      </c>
      <c r="BD56" s="10"/>
      <c r="BE56" s="10"/>
      <c r="BF56" s="10"/>
      <c r="BG56" s="10">
        <v>4</v>
      </c>
      <c r="BH56" s="10"/>
      <c r="BI56" s="10"/>
      <c r="BJ56" s="147">
        <v>2</v>
      </c>
      <c r="BK56" s="9">
        <v>4</v>
      </c>
      <c r="BL56" s="10"/>
      <c r="BM56" s="10"/>
      <c r="BN56" s="10">
        <v>1</v>
      </c>
      <c r="BO56" s="10"/>
      <c r="BP56" s="10"/>
      <c r="BQ56" s="10"/>
      <c r="BR56" s="10"/>
      <c r="BS56" s="10"/>
      <c r="BT56" s="10"/>
      <c r="BU56" s="147"/>
      <c r="BV56" s="9">
        <v>5</v>
      </c>
      <c r="BW56" s="10"/>
      <c r="BX56" s="10"/>
      <c r="BY56" s="10"/>
      <c r="BZ56" s="10"/>
      <c r="CA56" s="10"/>
      <c r="CB56" s="10"/>
      <c r="CC56" s="10"/>
      <c r="CD56" s="10"/>
      <c r="CE56" s="10"/>
      <c r="CF56" s="147"/>
      <c r="CG56" s="9">
        <v>1</v>
      </c>
      <c r="CH56" s="10"/>
      <c r="CI56" s="10"/>
      <c r="CJ56" s="10"/>
      <c r="CK56" s="10"/>
      <c r="CL56" s="10"/>
      <c r="CM56" s="10"/>
      <c r="CN56" s="10"/>
      <c r="CO56" s="10"/>
      <c r="CP56" s="10"/>
      <c r="CQ56" s="147"/>
      <c r="CR56" s="9"/>
      <c r="CS56" s="10"/>
      <c r="CT56" s="10"/>
      <c r="CU56" s="10"/>
      <c r="CV56" s="10"/>
      <c r="CW56" s="10"/>
      <c r="CX56" s="10"/>
      <c r="CY56" s="10"/>
      <c r="CZ56" s="10"/>
      <c r="DA56" s="10"/>
      <c r="DB56" s="147"/>
      <c r="DC56" s="9"/>
      <c r="DD56" s="10"/>
      <c r="DE56" s="10"/>
      <c r="DF56" s="10"/>
      <c r="DG56" s="10"/>
      <c r="DH56" s="10"/>
      <c r="DI56" s="10"/>
      <c r="DJ56" s="10"/>
      <c r="DK56" s="10"/>
      <c r="DL56" s="10"/>
      <c r="DM56" s="147"/>
      <c r="DN56" s="9">
        <v>1</v>
      </c>
      <c r="DO56" s="10">
        <v>0</v>
      </c>
      <c r="DP56" s="10"/>
      <c r="DQ56" s="10"/>
      <c r="DR56" s="10"/>
      <c r="DS56" s="10"/>
      <c r="DT56" s="10"/>
      <c r="DU56" s="10"/>
      <c r="DV56" s="10"/>
      <c r="DW56" s="10"/>
      <c r="DX56" s="152"/>
      <c r="DY56" s="9"/>
      <c r="DZ56" s="10"/>
      <c r="EA56" s="10"/>
      <c r="EB56" s="10"/>
      <c r="EC56" s="10"/>
      <c r="ED56" s="10"/>
      <c r="EE56" s="10"/>
      <c r="EF56" s="10"/>
      <c r="EG56" s="10"/>
      <c r="EH56" s="10"/>
      <c r="EI56" s="157"/>
      <c r="EU56" s="16"/>
      <c r="EV56" s="6">
        <f t="shared" si="21"/>
        <v>1</v>
      </c>
      <c r="EW56" s="6">
        <f t="shared" si="2"/>
        <v>39</v>
      </c>
      <c r="EX56" s="6">
        <f t="shared" si="3"/>
        <v>0</v>
      </c>
      <c r="EY56" s="6">
        <f t="shared" si="4"/>
        <v>0</v>
      </c>
      <c r="EZ56" s="6">
        <f t="shared" si="5"/>
        <v>2</v>
      </c>
      <c r="FA56" s="6">
        <f t="shared" si="6"/>
        <v>0</v>
      </c>
      <c r="FB56" s="6">
        <f t="shared" si="7"/>
        <v>0</v>
      </c>
      <c r="FC56" s="6">
        <f t="shared" si="8"/>
        <v>0</v>
      </c>
      <c r="FD56" s="6">
        <f t="shared" si="9"/>
        <v>23</v>
      </c>
      <c r="FE56" s="6">
        <f t="shared" si="10"/>
        <v>0</v>
      </c>
      <c r="FF56" s="6">
        <f t="shared" si="11"/>
        <v>0</v>
      </c>
      <c r="FG56" s="6">
        <f t="shared" si="12"/>
        <v>9</v>
      </c>
      <c r="FH56" s="6">
        <f t="shared" si="25"/>
        <v>41</v>
      </c>
      <c r="FI56" s="6">
        <f t="shared" si="14"/>
        <v>73</v>
      </c>
      <c r="FJ56" s="6">
        <f t="shared" si="26"/>
        <v>0</v>
      </c>
      <c r="FK56" s="6">
        <f t="shared" si="27"/>
        <v>0</v>
      </c>
    </row>
    <row r="57" spans="14:167">
      <c r="N57" s="6">
        <v>55</v>
      </c>
      <c r="O57" s="6" cm="1">
        <f t="array" ref="O57">IF(OR(AE57:AJ57&gt;0,AP57:AU57&gt;0,BA57:BF57&gt;0,BL57:BQ57&gt;0,BW57:CB57&gt;0,CH57:CM57&gt;0,CS57:CX57,DD57:DI57&gt;0,DO57:DT57&gt;0,DZ57:EE57),1,0)</f>
        <v>0</v>
      </c>
      <c r="P57" s="40">
        <v>2</v>
      </c>
      <c r="Q57" s="10">
        <v>2500</v>
      </c>
      <c r="R57" s="10">
        <v>2600</v>
      </c>
      <c r="S57" s="147">
        <v>5</v>
      </c>
      <c r="T57" s="147"/>
      <c r="U57" s="147"/>
      <c r="V57" s="147"/>
      <c r="W57" s="147"/>
      <c r="X57" s="147"/>
      <c r="Y57" s="147"/>
      <c r="Z57" s="147">
        <v>19</v>
      </c>
      <c r="AA57" s="147"/>
      <c r="AB57" s="147"/>
      <c r="AC57" s="147"/>
      <c r="AD57" s="9">
        <v>1</v>
      </c>
      <c r="AE57" s="10"/>
      <c r="AF57" s="10"/>
      <c r="AG57" s="10"/>
      <c r="AH57" s="10"/>
      <c r="AI57" s="10"/>
      <c r="AJ57" s="10"/>
      <c r="AK57" s="10">
        <v>13</v>
      </c>
      <c r="AL57" s="10"/>
      <c r="AM57" s="10"/>
      <c r="AN57" s="147">
        <v>2</v>
      </c>
      <c r="AO57" s="9">
        <v>2</v>
      </c>
      <c r="AP57" s="10"/>
      <c r="AQ57" s="10"/>
      <c r="AR57" s="10"/>
      <c r="AS57" s="10"/>
      <c r="AT57" s="10"/>
      <c r="AU57" s="10"/>
      <c r="AV57" s="10">
        <v>4</v>
      </c>
      <c r="AW57" s="10"/>
      <c r="AX57" s="10"/>
      <c r="AY57" s="147">
        <v>7</v>
      </c>
      <c r="AZ57" s="9">
        <v>2</v>
      </c>
      <c r="BA57" s="10"/>
      <c r="BB57" s="10"/>
      <c r="BC57" s="10"/>
      <c r="BD57" s="10"/>
      <c r="BE57" s="10"/>
      <c r="BF57" s="10"/>
      <c r="BG57" s="10">
        <v>3</v>
      </c>
      <c r="BH57" s="10"/>
      <c r="BI57" s="10"/>
      <c r="BJ57" s="147">
        <v>2</v>
      </c>
      <c r="BK57" s="9"/>
      <c r="BL57" s="10"/>
      <c r="BM57" s="10"/>
      <c r="BN57" s="10"/>
      <c r="BO57" s="10"/>
      <c r="BP57" s="10"/>
      <c r="BQ57" s="10"/>
      <c r="BR57" s="10">
        <v>1</v>
      </c>
      <c r="BS57" s="10"/>
      <c r="BT57" s="10"/>
      <c r="BU57" s="147"/>
      <c r="BV57" s="9">
        <v>1</v>
      </c>
      <c r="BW57" s="10"/>
      <c r="BX57" s="10"/>
      <c r="BY57" s="10"/>
      <c r="BZ57" s="10"/>
      <c r="CA57" s="10"/>
      <c r="CB57" s="10"/>
      <c r="CC57" s="10"/>
      <c r="CD57" s="10"/>
      <c r="CE57" s="10"/>
      <c r="CF57" s="147"/>
      <c r="CG57" s="9"/>
      <c r="CH57" s="10"/>
      <c r="CI57" s="10"/>
      <c r="CJ57" s="10"/>
      <c r="CK57" s="10"/>
      <c r="CL57" s="10"/>
      <c r="CM57" s="10"/>
      <c r="CN57" s="10"/>
      <c r="CO57" s="10"/>
      <c r="CP57" s="10"/>
      <c r="CQ57" s="147"/>
      <c r="CR57" s="9"/>
      <c r="CS57" s="10"/>
      <c r="CT57" s="10"/>
      <c r="CU57" s="10"/>
      <c r="CV57" s="10"/>
      <c r="CW57" s="10"/>
      <c r="CX57" s="10"/>
      <c r="CY57" s="10"/>
      <c r="CZ57" s="10"/>
      <c r="DA57" s="10"/>
      <c r="DB57" s="147"/>
      <c r="DC57" s="9"/>
      <c r="DD57" s="10"/>
      <c r="DE57" s="10"/>
      <c r="DF57" s="10"/>
      <c r="DG57" s="10"/>
      <c r="DH57" s="10"/>
      <c r="DI57" s="10"/>
      <c r="DJ57" s="10"/>
      <c r="DK57" s="10"/>
      <c r="DL57" s="10"/>
      <c r="DM57" s="147"/>
      <c r="DN57" s="9"/>
      <c r="DO57" s="10"/>
      <c r="DP57" s="10"/>
      <c r="DQ57" s="10"/>
      <c r="DR57" s="10"/>
      <c r="DS57" s="10"/>
      <c r="DT57" s="10"/>
      <c r="DU57" s="10"/>
      <c r="DV57" s="10"/>
      <c r="DW57" s="10"/>
      <c r="DX57" s="152"/>
      <c r="DY57" s="9"/>
      <c r="DZ57" s="10"/>
      <c r="EA57" s="10"/>
      <c r="EB57" s="10"/>
      <c r="EC57" s="10"/>
      <c r="ED57" s="10"/>
      <c r="EE57" s="10"/>
      <c r="EF57" s="10"/>
      <c r="EG57" s="10"/>
      <c r="EH57" s="10"/>
      <c r="EI57" s="157"/>
      <c r="EU57" s="16"/>
      <c r="EV57" s="6">
        <f t="shared" si="21"/>
        <v>1</v>
      </c>
      <c r="EW57" s="6">
        <f t="shared" si="2"/>
        <v>11</v>
      </c>
      <c r="EX57" s="6">
        <f t="shared" si="3"/>
        <v>0</v>
      </c>
      <c r="EY57" s="6">
        <f t="shared" si="4"/>
        <v>0</v>
      </c>
      <c r="EZ57" s="6">
        <f t="shared" si="5"/>
        <v>0</v>
      </c>
      <c r="FA57" s="6">
        <f t="shared" si="6"/>
        <v>0</v>
      </c>
      <c r="FB57" s="6">
        <f t="shared" si="7"/>
        <v>0</v>
      </c>
      <c r="FC57" s="6">
        <f t="shared" si="8"/>
        <v>0</v>
      </c>
      <c r="FD57" s="6">
        <f t="shared" si="9"/>
        <v>40</v>
      </c>
      <c r="FE57" s="6">
        <f t="shared" si="10"/>
        <v>0</v>
      </c>
      <c r="FF57" s="6">
        <f t="shared" si="11"/>
        <v>0</v>
      </c>
      <c r="FG57" s="6">
        <f t="shared" si="12"/>
        <v>11</v>
      </c>
      <c r="FH57" s="6">
        <f t="shared" si="25"/>
        <v>11</v>
      </c>
      <c r="FI57" s="6">
        <f t="shared" si="14"/>
        <v>62</v>
      </c>
      <c r="FJ57" s="6">
        <f t="shared" si="26"/>
        <v>0</v>
      </c>
      <c r="FK57" s="6">
        <f t="shared" si="27"/>
        <v>0</v>
      </c>
    </row>
    <row r="58" spans="14:167">
      <c r="N58" s="6">
        <v>56</v>
      </c>
      <c r="O58" s="6" cm="1">
        <f t="array" ref="O58">IF(OR(AE58:AJ58&gt;0,AP58:AU58&gt;0,BA58:BF58&gt;0,BL58:BQ58&gt;0,BW58:CB58&gt;0,CH58:CM58&gt;0,CS58:CX58,DD58:DI58&gt;0,DO58:DT58&gt;0,DZ58:EE58),1,0)</f>
        <v>0</v>
      </c>
      <c r="P58" s="40">
        <v>2</v>
      </c>
      <c r="Q58" s="10">
        <v>2600</v>
      </c>
      <c r="R58" s="10">
        <v>2700</v>
      </c>
      <c r="S58" s="147">
        <v>1</v>
      </c>
      <c r="T58" s="147"/>
      <c r="U58" s="147"/>
      <c r="V58" s="147"/>
      <c r="W58" s="147"/>
      <c r="X58" s="147"/>
      <c r="Y58" s="147"/>
      <c r="Z58" s="147">
        <v>7</v>
      </c>
      <c r="AA58" s="147"/>
      <c r="AB58" s="147"/>
      <c r="AC58" s="147"/>
      <c r="AD58" s="9">
        <v>2</v>
      </c>
      <c r="AE58" s="10"/>
      <c r="AF58" s="10"/>
      <c r="AG58" s="10"/>
      <c r="AH58" s="10"/>
      <c r="AI58" s="10"/>
      <c r="AJ58" s="10"/>
      <c r="AK58" s="10">
        <v>1</v>
      </c>
      <c r="AL58" s="10"/>
      <c r="AM58" s="10"/>
      <c r="AN58" s="147">
        <v>1</v>
      </c>
      <c r="AO58" s="9">
        <v>1</v>
      </c>
      <c r="AP58" s="10"/>
      <c r="AQ58" s="10"/>
      <c r="AR58" s="10"/>
      <c r="AS58" s="10"/>
      <c r="AT58" s="10"/>
      <c r="AU58" s="10"/>
      <c r="AV58" s="10">
        <v>2</v>
      </c>
      <c r="AW58" s="10"/>
      <c r="AX58" s="10"/>
      <c r="AY58" s="147"/>
      <c r="AZ58" s="9">
        <v>2</v>
      </c>
      <c r="BA58" s="10"/>
      <c r="BB58" s="10"/>
      <c r="BC58" s="10"/>
      <c r="BD58" s="10"/>
      <c r="BE58" s="10"/>
      <c r="BF58" s="10"/>
      <c r="BG58" s="10">
        <v>2</v>
      </c>
      <c r="BH58" s="10"/>
      <c r="BI58" s="10"/>
      <c r="BJ58" s="147">
        <v>1</v>
      </c>
      <c r="BK58" s="9">
        <v>0</v>
      </c>
      <c r="BL58" s="10"/>
      <c r="BM58" s="10"/>
      <c r="BN58" s="10"/>
      <c r="BO58" s="10"/>
      <c r="BP58" s="10"/>
      <c r="BQ58" s="10"/>
      <c r="BR58" s="10">
        <v>1</v>
      </c>
      <c r="BS58" s="10"/>
      <c r="BT58" s="10"/>
      <c r="BU58" s="147"/>
      <c r="BV58" s="9"/>
      <c r="BW58" s="10"/>
      <c r="BX58" s="10"/>
      <c r="BY58" s="10"/>
      <c r="BZ58" s="10"/>
      <c r="CA58" s="10"/>
      <c r="CB58" s="10"/>
      <c r="CC58" s="10">
        <v>1</v>
      </c>
      <c r="CD58" s="10"/>
      <c r="CE58" s="10"/>
      <c r="CF58" s="147"/>
      <c r="CG58" s="9"/>
      <c r="CH58" s="10"/>
      <c r="CI58" s="10"/>
      <c r="CJ58" s="10"/>
      <c r="CK58" s="10"/>
      <c r="CL58" s="10"/>
      <c r="CM58" s="10"/>
      <c r="CN58" s="10"/>
      <c r="CO58" s="10"/>
      <c r="CP58" s="10"/>
      <c r="CQ58" s="147"/>
      <c r="CR58" s="9"/>
      <c r="CS58" s="10"/>
      <c r="CT58" s="10"/>
      <c r="CU58" s="10"/>
      <c r="CV58" s="10"/>
      <c r="CW58" s="10"/>
      <c r="CX58" s="10"/>
      <c r="CY58" s="10"/>
      <c r="CZ58" s="10"/>
      <c r="DA58" s="10"/>
      <c r="DB58" s="147"/>
      <c r="DC58" s="9"/>
      <c r="DD58" s="10"/>
      <c r="DE58" s="10"/>
      <c r="DF58" s="10"/>
      <c r="DG58" s="10"/>
      <c r="DH58" s="10"/>
      <c r="DI58" s="10"/>
      <c r="DJ58" s="10"/>
      <c r="DK58" s="10"/>
      <c r="DL58" s="10"/>
      <c r="DM58" s="147"/>
      <c r="DN58" s="9"/>
      <c r="DO58" s="10"/>
      <c r="DP58" s="10"/>
      <c r="DQ58" s="10"/>
      <c r="DR58" s="10"/>
      <c r="DS58" s="10"/>
      <c r="DT58" s="10"/>
      <c r="DU58" s="10"/>
      <c r="DV58" s="10"/>
      <c r="DW58" s="10"/>
      <c r="DX58" s="152"/>
      <c r="DY58" s="9"/>
      <c r="DZ58" s="10"/>
      <c r="EA58" s="10"/>
      <c r="EB58" s="10"/>
      <c r="EC58" s="10"/>
      <c r="ED58" s="10"/>
      <c r="EE58" s="10"/>
      <c r="EF58" s="10"/>
      <c r="EG58" s="10"/>
      <c r="EH58" s="10"/>
      <c r="EI58" s="157"/>
      <c r="EU58" s="16"/>
      <c r="EV58" s="6">
        <f t="shared" si="21"/>
        <v>1</v>
      </c>
      <c r="EW58" s="6">
        <f t="shared" si="2"/>
        <v>6</v>
      </c>
      <c r="EX58" s="6">
        <f t="shared" si="3"/>
        <v>0</v>
      </c>
      <c r="EY58" s="6">
        <f t="shared" si="4"/>
        <v>0</v>
      </c>
      <c r="EZ58" s="6">
        <f t="shared" si="5"/>
        <v>0</v>
      </c>
      <c r="FA58" s="6">
        <f t="shared" si="6"/>
        <v>0</v>
      </c>
      <c r="FB58" s="6">
        <f t="shared" si="7"/>
        <v>0</v>
      </c>
      <c r="FC58" s="6">
        <f t="shared" si="8"/>
        <v>0</v>
      </c>
      <c r="FD58" s="6">
        <f t="shared" si="9"/>
        <v>14</v>
      </c>
      <c r="FE58" s="6">
        <f t="shared" si="10"/>
        <v>0</v>
      </c>
      <c r="FF58" s="6">
        <f t="shared" si="11"/>
        <v>0</v>
      </c>
      <c r="FG58" s="6">
        <f t="shared" si="12"/>
        <v>2</v>
      </c>
      <c r="FH58" s="6">
        <f t="shared" si="25"/>
        <v>6</v>
      </c>
      <c r="FI58" s="6">
        <f t="shared" si="14"/>
        <v>22</v>
      </c>
      <c r="FJ58" s="6">
        <f t="shared" si="26"/>
        <v>0</v>
      </c>
      <c r="FK58" s="6">
        <f t="shared" si="27"/>
        <v>0</v>
      </c>
    </row>
    <row r="59" spans="14:167">
      <c r="N59" s="6">
        <v>57</v>
      </c>
      <c r="O59" s="6" cm="1">
        <f t="array" ref="O59">IF(OR(AE59:AJ59&gt;0,AP59:AU59&gt;0,BA59:BF59&gt;0,BL59:BQ59&gt;0,BW59:CB59&gt;0,CH59:CM59&gt;0,CS59:CX59,DD59:DI59&gt;0,DO59:DT59&gt;0,DZ59:EE59),1,0)</f>
        <v>0</v>
      </c>
      <c r="P59" s="40">
        <v>2</v>
      </c>
      <c r="Q59" s="10">
        <v>2700</v>
      </c>
      <c r="R59" s="10">
        <v>2800</v>
      </c>
      <c r="S59" s="147">
        <v>8</v>
      </c>
      <c r="T59" s="147"/>
      <c r="U59" s="147"/>
      <c r="V59" s="147"/>
      <c r="W59" s="147"/>
      <c r="X59" s="147"/>
      <c r="Y59" s="147"/>
      <c r="Z59" s="147">
        <v>10</v>
      </c>
      <c r="AA59" s="147"/>
      <c r="AB59" s="147"/>
      <c r="AC59" s="147">
        <v>1</v>
      </c>
      <c r="AD59" s="9">
        <v>6</v>
      </c>
      <c r="AE59" s="10"/>
      <c r="AF59" s="10"/>
      <c r="AG59" s="10"/>
      <c r="AH59" s="10"/>
      <c r="AI59" s="10"/>
      <c r="AJ59" s="10"/>
      <c r="AK59" s="10">
        <v>2</v>
      </c>
      <c r="AL59" s="10"/>
      <c r="AM59" s="10"/>
      <c r="AN59" s="147"/>
      <c r="AO59" s="9">
        <v>3</v>
      </c>
      <c r="AP59" s="10"/>
      <c r="AQ59" s="10"/>
      <c r="AR59" s="10"/>
      <c r="AS59" s="10"/>
      <c r="AT59" s="10"/>
      <c r="AU59" s="10"/>
      <c r="AV59" s="10">
        <v>2</v>
      </c>
      <c r="AW59" s="10"/>
      <c r="AX59" s="10"/>
      <c r="AY59" s="147"/>
      <c r="AZ59" s="9">
        <v>1</v>
      </c>
      <c r="BA59" s="10"/>
      <c r="BB59" s="10"/>
      <c r="BC59" s="10"/>
      <c r="BD59" s="10"/>
      <c r="BE59" s="10"/>
      <c r="BF59" s="10"/>
      <c r="BG59" s="10"/>
      <c r="BH59" s="10"/>
      <c r="BI59" s="10"/>
      <c r="BJ59" s="147"/>
      <c r="BK59" s="9">
        <v>2</v>
      </c>
      <c r="BL59" s="10"/>
      <c r="BM59" s="10"/>
      <c r="BN59" s="10"/>
      <c r="BO59" s="10"/>
      <c r="BP59" s="10"/>
      <c r="BQ59" s="10"/>
      <c r="BR59" s="10"/>
      <c r="BS59" s="10"/>
      <c r="BT59" s="10"/>
      <c r="BU59" s="147"/>
      <c r="BV59" s="9"/>
      <c r="BW59" s="10"/>
      <c r="BX59" s="10"/>
      <c r="BY59" s="10"/>
      <c r="BZ59" s="10"/>
      <c r="CA59" s="10"/>
      <c r="CB59" s="10"/>
      <c r="CC59" s="10">
        <v>1</v>
      </c>
      <c r="CD59" s="10"/>
      <c r="CE59" s="10"/>
      <c r="CF59" s="147"/>
      <c r="CG59" s="9"/>
      <c r="CH59" s="10"/>
      <c r="CI59" s="10"/>
      <c r="CJ59" s="10"/>
      <c r="CK59" s="10"/>
      <c r="CL59" s="10"/>
      <c r="CM59" s="10"/>
      <c r="CN59" s="10"/>
      <c r="CO59" s="10"/>
      <c r="CP59" s="10"/>
      <c r="CQ59" s="147"/>
      <c r="CR59" s="9"/>
      <c r="CS59" s="10"/>
      <c r="CT59" s="10"/>
      <c r="CU59" s="10"/>
      <c r="CV59" s="10"/>
      <c r="CW59" s="10"/>
      <c r="CX59" s="10"/>
      <c r="CY59" s="10"/>
      <c r="CZ59" s="10"/>
      <c r="DA59" s="10"/>
      <c r="DB59" s="147"/>
      <c r="DC59" s="9"/>
      <c r="DD59" s="10"/>
      <c r="DE59" s="10"/>
      <c r="DF59" s="10"/>
      <c r="DG59" s="10"/>
      <c r="DH59" s="10"/>
      <c r="DI59" s="10"/>
      <c r="DJ59" s="10"/>
      <c r="DK59" s="10"/>
      <c r="DL59" s="10"/>
      <c r="DM59" s="147"/>
      <c r="DN59" s="9"/>
      <c r="DO59" s="10"/>
      <c r="DP59" s="10"/>
      <c r="DQ59" s="10"/>
      <c r="DR59" s="10"/>
      <c r="DS59" s="10"/>
      <c r="DT59" s="10"/>
      <c r="DU59" s="10"/>
      <c r="DV59" s="10"/>
      <c r="DW59" s="10"/>
      <c r="DX59" s="152"/>
      <c r="DY59" s="9"/>
      <c r="DZ59" s="10"/>
      <c r="EA59" s="10"/>
      <c r="EB59" s="10"/>
      <c r="EC59" s="10"/>
      <c r="ED59" s="10"/>
      <c r="EE59" s="10"/>
      <c r="EF59" s="10"/>
      <c r="EG59" s="10"/>
      <c r="EH59" s="10"/>
      <c r="EI59" s="157"/>
      <c r="EU59" s="16"/>
      <c r="EV59" s="6">
        <f t="shared" si="21"/>
        <v>1</v>
      </c>
      <c r="EW59" s="6">
        <f t="shared" si="2"/>
        <v>20</v>
      </c>
      <c r="EX59" s="6">
        <f t="shared" si="3"/>
        <v>0</v>
      </c>
      <c r="EY59" s="6">
        <f t="shared" si="4"/>
        <v>0</v>
      </c>
      <c r="EZ59" s="6">
        <f t="shared" si="5"/>
        <v>0</v>
      </c>
      <c r="FA59" s="6">
        <f t="shared" si="6"/>
        <v>0</v>
      </c>
      <c r="FB59" s="6">
        <f t="shared" si="7"/>
        <v>0</v>
      </c>
      <c r="FC59" s="6">
        <f t="shared" si="8"/>
        <v>0</v>
      </c>
      <c r="FD59" s="6">
        <f t="shared" si="9"/>
        <v>15</v>
      </c>
      <c r="FE59" s="6">
        <f t="shared" si="10"/>
        <v>0</v>
      </c>
      <c r="FF59" s="6">
        <f t="shared" si="11"/>
        <v>0</v>
      </c>
      <c r="FG59" s="6">
        <f t="shared" si="12"/>
        <v>1</v>
      </c>
      <c r="FH59" s="6">
        <f t="shared" si="25"/>
        <v>20</v>
      </c>
      <c r="FI59" s="6">
        <f t="shared" si="14"/>
        <v>36</v>
      </c>
      <c r="FJ59" s="6">
        <f t="shared" si="26"/>
        <v>0</v>
      </c>
      <c r="FK59" s="6">
        <f t="shared" si="27"/>
        <v>0</v>
      </c>
    </row>
    <row r="60" spans="14:167">
      <c r="N60" s="6">
        <v>58</v>
      </c>
      <c r="O60" s="6" cm="1">
        <f t="array" ref="O60">IF(OR(AE60:AJ60&gt;0,AP60:AU60&gt;0,BA60:BF60&gt;0,BL60:BQ60&gt;0,BW60:CB60&gt;0,CH60:CM60&gt;0,CS60:CX60,DD60:DI60&gt;0,DO60:DT60&gt;0,DZ60:EE60),1,0)</f>
        <v>0</v>
      </c>
      <c r="P60" s="40">
        <v>3</v>
      </c>
      <c r="Q60" s="10">
        <v>0</v>
      </c>
      <c r="R60" s="10">
        <v>100</v>
      </c>
      <c r="S60" s="147">
        <v>8</v>
      </c>
      <c r="T60" s="147"/>
      <c r="U60" s="147"/>
      <c r="V60" s="147"/>
      <c r="W60" s="147"/>
      <c r="X60" s="147"/>
      <c r="Y60" s="147"/>
      <c r="Z60" s="147">
        <v>2</v>
      </c>
      <c r="AA60" s="147"/>
      <c r="AB60" s="147"/>
      <c r="AC60" s="147">
        <v>12</v>
      </c>
      <c r="AD60" s="9">
        <v>7</v>
      </c>
      <c r="AE60" s="10"/>
      <c r="AF60" s="10"/>
      <c r="AG60" s="10"/>
      <c r="AH60" s="10"/>
      <c r="AI60" s="10"/>
      <c r="AJ60" s="10"/>
      <c r="AK60" s="10">
        <v>4</v>
      </c>
      <c r="AL60" s="10"/>
      <c r="AM60" s="10"/>
      <c r="AN60" s="147">
        <v>6</v>
      </c>
      <c r="AO60" s="9">
        <v>1</v>
      </c>
      <c r="AP60" s="10"/>
      <c r="AQ60" s="10"/>
      <c r="AR60" s="10"/>
      <c r="AS60" s="10"/>
      <c r="AT60" s="10"/>
      <c r="AU60" s="10"/>
      <c r="AV60" s="10"/>
      <c r="AW60" s="10"/>
      <c r="AX60" s="10"/>
      <c r="AY60" s="147">
        <v>1</v>
      </c>
      <c r="AZ60" s="9"/>
      <c r="BA60" s="10"/>
      <c r="BB60" s="10"/>
      <c r="BC60" s="10"/>
      <c r="BD60" s="10"/>
      <c r="BE60" s="10"/>
      <c r="BF60" s="10"/>
      <c r="BG60" s="10"/>
      <c r="BH60" s="10"/>
      <c r="BI60" s="10"/>
      <c r="BJ60" s="147"/>
      <c r="BK60" s="9"/>
      <c r="BL60" s="10"/>
      <c r="BM60" s="10"/>
      <c r="BN60" s="10"/>
      <c r="BO60" s="10"/>
      <c r="BP60" s="10"/>
      <c r="BQ60" s="10"/>
      <c r="BR60" s="10"/>
      <c r="BS60" s="10"/>
      <c r="BT60" s="10"/>
      <c r="BU60" s="147"/>
      <c r="BV60" s="9"/>
      <c r="BW60" s="10"/>
      <c r="BX60" s="10"/>
      <c r="BY60" s="10"/>
      <c r="BZ60" s="10"/>
      <c r="CA60" s="10"/>
      <c r="CB60" s="10"/>
      <c r="CC60" s="10"/>
      <c r="CD60" s="10"/>
      <c r="CE60" s="10"/>
      <c r="CF60" s="147"/>
      <c r="CG60" s="9"/>
      <c r="CH60" s="10"/>
      <c r="CI60" s="10"/>
      <c r="CJ60" s="10"/>
      <c r="CK60" s="10"/>
      <c r="CL60" s="10"/>
      <c r="CM60" s="10"/>
      <c r="CN60" s="10"/>
      <c r="CO60" s="10"/>
      <c r="CP60" s="10"/>
      <c r="CQ60" s="147"/>
      <c r="CR60" s="9"/>
      <c r="CS60" s="10"/>
      <c r="CT60" s="10"/>
      <c r="CU60" s="10"/>
      <c r="CV60" s="10"/>
      <c r="CW60" s="10"/>
      <c r="CX60" s="10"/>
      <c r="CY60" s="10"/>
      <c r="CZ60" s="10"/>
      <c r="DA60" s="10"/>
      <c r="DB60" s="147"/>
      <c r="DC60" s="9"/>
      <c r="DD60" s="10"/>
      <c r="DE60" s="10"/>
      <c r="DF60" s="10"/>
      <c r="DG60" s="10"/>
      <c r="DH60" s="10"/>
      <c r="DI60" s="10"/>
      <c r="DJ60" s="10"/>
      <c r="DK60" s="10"/>
      <c r="DL60" s="10"/>
      <c r="DM60" s="147"/>
      <c r="DN60" s="9"/>
      <c r="DO60" s="10"/>
      <c r="DP60" s="10"/>
      <c r="DQ60" s="10"/>
      <c r="DR60" s="10"/>
      <c r="DS60" s="10"/>
      <c r="DT60" s="10"/>
      <c r="DU60" s="10"/>
      <c r="DV60" s="10"/>
      <c r="DW60" s="10"/>
      <c r="DX60" s="152"/>
      <c r="DY60" s="9"/>
      <c r="DZ60" s="10"/>
      <c r="EA60" s="10"/>
      <c r="EB60" s="10"/>
      <c r="EC60" s="10"/>
      <c r="ED60" s="10"/>
      <c r="EE60" s="10"/>
      <c r="EF60" s="10"/>
      <c r="EG60" s="10"/>
      <c r="EH60" s="10"/>
      <c r="EI60" s="157"/>
      <c r="EU60" s="16"/>
      <c r="EV60" s="6">
        <f t="shared" si="21"/>
        <v>1</v>
      </c>
      <c r="EW60" s="6">
        <f t="shared" si="2"/>
        <v>16</v>
      </c>
      <c r="EX60" s="6">
        <f t="shared" si="3"/>
        <v>0</v>
      </c>
      <c r="EY60" s="6">
        <f t="shared" si="4"/>
        <v>0</v>
      </c>
      <c r="EZ60" s="6">
        <f t="shared" si="5"/>
        <v>0</v>
      </c>
      <c r="FA60" s="6">
        <f t="shared" si="6"/>
        <v>0</v>
      </c>
      <c r="FB60" s="6">
        <f t="shared" si="7"/>
        <v>0</v>
      </c>
      <c r="FC60" s="6">
        <f t="shared" si="8"/>
        <v>0</v>
      </c>
      <c r="FD60" s="6">
        <f t="shared" si="9"/>
        <v>6</v>
      </c>
      <c r="FE60" s="6">
        <f t="shared" si="10"/>
        <v>0</v>
      </c>
      <c r="FF60" s="6">
        <f t="shared" si="11"/>
        <v>0</v>
      </c>
      <c r="FG60" s="6">
        <f t="shared" si="12"/>
        <v>19</v>
      </c>
      <c r="FH60" s="6">
        <f t="shared" si="25"/>
        <v>16</v>
      </c>
      <c r="FI60" s="6">
        <f t="shared" si="14"/>
        <v>41</v>
      </c>
      <c r="FJ60" s="6">
        <f t="shared" si="26"/>
        <v>0</v>
      </c>
      <c r="FK60" s="6">
        <f t="shared" si="27"/>
        <v>0</v>
      </c>
    </row>
    <row r="61" spans="14:167">
      <c r="N61" s="6">
        <v>59</v>
      </c>
      <c r="O61" s="6" cm="1">
        <f t="array" ref="O61">IF(OR(AE61:AJ61&gt;0,AP61:AU61&gt;0,BA61:BF61&gt;0,BL61:BQ61&gt;0,BW61:CB61&gt;0,CH61:CM61&gt;0,CS61:CX61,DD61:DI61&gt;0,DO61:DT61&gt;0,DZ61:EE61),1,0)</f>
        <v>0</v>
      </c>
      <c r="P61" s="40">
        <v>3</v>
      </c>
      <c r="Q61" s="10">
        <v>100</v>
      </c>
      <c r="R61" s="10">
        <v>200</v>
      </c>
      <c r="S61" s="147">
        <v>7</v>
      </c>
      <c r="T61" s="147"/>
      <c r="U61" s="147"/>
      <c r="V61" s="147"/>
      <c r="W61" s="147"/>
      <c r="X61" s="147"/>
      <c r="Y61" s="147"/>
      <c r="Z61" s="147">
        <v>14</v>
      </c>
      <c r="AA61" s="147"/>
      <c r="AB61" s="147"/>
      <c r="AC61" s="147">
        <v>16</v>
      </c>
      <c r="AD61" s="9">
        <v>7</v>
      </c>
      <c r="AE61" s="10"/>
      <c r="AF61" s="10"/>
      <c r="AG61" s="10"/>
      <c r="AH61" s="10"/>
      <c r="AI61" s="10"/>
      <c r="AJ61" s="10"/>
      <c r="AK61" s="10">
        <v>6</v>
      </c>
      <c r="AL61" s="10"/>
      <c r="AM61" s="10"/>
      <c r="AN61" s="147">
        <v>12</v>
      </c>
      <c r="AO61" s="9"/>
      <c r="AP61" s="10"/>
      <c r="AQ61" s="10"/>
      <c r="AR61" s="10"/>
      <c r="AS61" s="10"/>
      <c r="AT61" s="10"/>
      <c r="AU61" s="10"/>
      <c r="AV61" s="10"/>
      <c r="AW61" s="10"/>
      <c r="AX61" s="10"/>
      <c r="AY61" s="147">
        <v>3</v>
      </c>
      <c r="AZ61" s="9"/>
      <c r="BA61" s="10"/>
      <c r="BB61" s="10"/>
      <c r="BC61" s="10"/>
      <c r="BD61" s="10"/>
      <c r="BE61" s="10"/>
      <c r="BF61" s="10"/>
      <c r="BG61" s="10"/>
      <c r="BH61" s="10"/>
      <c r="BI61" s="10"/>
      <c r="BJ61" s="147"/>
      <c r="BK61" s="9"/>
      <c r="BL61" s="10"/>
      <c r="BM61" s="10"/>
      <c r="BN61" s="10"/>
      <c r="BO61" s="10"/>
      <c r="BP61" s="10"/>
      <c r="BQ61" s="10"/>
      <c r="BR61" s="10"/>
      <c r="BS61" s="10"/>
      <c r="BT61" s="10"/>
      <c r="BU61" s="147"/>
      <c r="BV61" s="9"/>
      <c r="BW61" s="10"/>
      <c r="BX61" s="10"/>
      <c r="BY61" s="10"/>
      <c r="BZ61" s="10"/>
      <c r="CA61" s="10"/>
      <c r="CB61" s="10"/>
      <c r="CC61" s="10"/>
      <c r="CD61" s="10"/>
      <c r="CE61" s="10"/>
      <c r="CF61" s="147"/>
      <c r="CG61" s="9"/>
      <c r="CH61" s="10"/>
      <c r="CI61" s="10"/>
      <c r="CJ61" s="10"/>
      <c r="CK61" s="10"/>
      <c r="CL61" s="10"/>
      <c r="CM61" s="10"/>
      <c r="CN61" s="10"/>
      <c r="CO61" s="10"/>
      <c r="CP61" s="10"/>
      <c r="CQ61" s="147"/>
      <c r="CR61" s="9"/>
      <c r="CS61" s="10"/>
      <c r="CT61" s="10"/>
      <c r="CU61" s="10"/>
      <c r="CV61" s="10"/>
      <c r="CW61" s="10"/>
      <c r="CX61" s="10"/>
      <c r="CY61" s="10"/>
      <c r="CZ61" s="10"/>
      <c r="DA61" s="10"/>
      <c r="DB61" s="147"/>
      <c r="DC61" s="9"/>
      <c r="DD61" s="10"/>
      <c r="DE61" s="10"/>
      <c r="DF61" s="10"/>
      <c r="DG61" s="10"/>
      <c r="DH61" s="10"/>
      <c r="DI61" s="10"/>
      <c r="DJ61" s="10"/>
      <c r="DK61" s="10"/>
      <c r="DL61" s="10"/>
      <c r="DM61" s="147"/>
      <c r="DN61" s="9"/>
      <c r="DO61" s="10"/>
      <c r="DP61" s="10"/>
      <c r="DQ61" s="10"/>
      <c r="DR61" s="10"/>
      <c r="DS61" s="10"/>
      <c r="DT61" s="10"/>
      <c r="DU61" s="10"/>
      <c r="DV61" s="10"/>
      <c r="DW61" s="10"/>
      <c r="DX61" s="152"/>
      <c r="DY61" s="9"/>
      <c r="DZ61" s="10"/>
      <c r="EA61" s="10"/>
      <c r="EB61" s="10"/>
      <c r="EC61" s="10"/>
      <c r="ED61" s="10"/>
      <c r="EE61" s="10"/>
      <c r="EF61" s="10"/>
      <c r="EG61" s="10"/>
      <c r="EH61" s="10"/>
      <c r="EI61" s="157"/>
      <c r="EU61" s="16"/>
      <c r="EV61" s="6">
        <f t="shared" si="21"/>
        <v>1</v>
      </c>
      <c r="EW61" s="6">
        <f t="shared" si="2"/>
        <v>14</v>
      </c>
      <c r="EX61" s="6">
        <f t="shared" si="3"/>
        <v>0</v>
      </c>
      <c r="EY61" s="6">
        <f t="shared" si="4"/>
        <v>0</v>
      </c>
      <c r="EZ61" s="6">
        <f t="shared" si="5"/>
        <v>0</v>
      </c>
      <c r="FA61" s="6">
        <f t="shared" si="6"/>
        <v>0</v>
      </c>
      <c r="FB61" s="6">
        <f t="shared" si="7"/>
        <v>0</v>
      </c>
      <c r="FC61" s="6">
        <f t="shared" si="8"/>
        <v>0</v>
      </c>
      <c r="FD61" s="6">
        <f t="shared" si="9"/>
        <v>20</v>
      </c>
      <c r="FE61" s="6">
        <f t="shared" si="10"/>
        <v>0</v>
      </c>
      <c r="FF61" s="6">
        <f t="shared" si="11"/>
        <v>0</v>
      </c>
      <c r="FG61" s="6">
        <f t="shared" si="12"/>
        <v>31</v>
      </c>
      <c r="FH61" s="6">
        <f t="shared" si="25"/>
        <v>14</v>
      </c>
      <c r="FI61" s="6">
        <f t="shared" si="14"/>
        <v>65</v>
      </c>
      <c r="FJ61" s="6">
        <f t="shared" si="26"/>
        <v>0</v>
      </c>
      <c r="FK61" s="6">
        <f t="shared" si="27"/>
        <v>0</v>
      </c>
    </row>
    <row r="62" spans="14:167">
      <c r="N62" s="6">
        <v>60</v>
      </c>
      <c r="O62" s="6" cm="1">
        <f t="array" ref="O62">IF(OR(AE62:AJ62&gt;0,AP62:AU62&gt;0,BA62:BF62&gt;0,BL62:BQ62&gt;0,BW62:CB62&gt;0,CH62:CM62&gt;0,CS62:CX62,DD62:DI62&gt;0,DO62:DT62&gt;0,DZ62:EE62),1,0)</f>
        <v>0</v>
      </c>
      <c r="P62" s="40">
        <v>3</v>
      </c>
      <c r="Q62" s="10">
        <v>200</v>
      </c>
      <c r="R62" s="10">
        <v>300</v>
      </c>
      <c r="S62" s="147">
        <v>12</v>
      </c>
      <c r="T62" s="147"/>
      <c r="U62" s="147"/>
      <c r="V62" s="147"/>
      <c r="W62" s="147"/>
      <c r="X62" s="147"/>
      <c r="Y62" s="147"/>
      <c r="Z62" s="147">
        <v>9</v>
      </c>
      <c r="AA62" s="147"/>
      <c r="AB62" s="147"/>
      <c r="AC62" s="147">
        <v>7</v>
      </c>
      <c r="AD62" s="9">
        <v>7</v>
      </c>
      <c r="AE62" s="10"/>
      <c r="AF62" s="10"/>
      <c r="AG62" s="10"/>
      <c r="AH62" s="10"/>
      <c r="AI62" s="10"/>
      <c r="AJ62" s="10"/>
      <c r="AK62" s="10">
        <v>1</v>
      </c>
      <c r="AL62" s="10"/>
      <c r="AM62" s="10"/>
      <c r="AN62" s="147">
        <v>14</v>
      </c>
      <c r="AO62" s="9"/>
      <c r="AP62" s="10"/>
      <c r="AQ62" s="10"/>
      <c r="AR62" s="10"/>
      <c r="AS62" s="10"/>
      <c r="AT62" s="10"/>
      <c r="AU62" s="10"/>
      <c r="AV62" s="10">
        <v>10</v>
      </c>
      <c r="AW62" s="10"/>
      <c r="AX62" s="10"/>
      <c r="AY62" s="147">
        <v>3</v>
      </c>
      <c r="AZ62" s="9">
        <v>1</v>
      </c>
      <c r="BA62" s="10"/>
      <c r="BB62" s="10"/>
      <c r="BC62" s="10"/>
      <c r="BD62" s="10"/>
      <c r="BE62" s="10"/>
      <c r="BF62" s="10"/>
      <c r="BG62" s="10">
        <v>2</v>
      </c>
      <c r="BH62" s="10"/>
      <c r="BI62" s="10"/>
      <c r="BJ62" s="147">
        <v>4</v>
      </c>
      <c r="BK62" s="9"/>
      <c r="BL62" s="10"/>
      <c r="BM62" s="10"/>
      <c r="BN62" s="10"/>
      <c r="BO62" s="10"/>
      <c r="BP62" s="10"/>
      <c r="BQ62" s="10"/>
      <c r="BR62" s="10"/>
      <c r="BS62" s="10"/>
      <c r="BT62" s="10"/>
      <c r="BU62" s="147">
        <v>1</v>
      </c>
      <c r="BV62" s="9"/>
      <c r="BW62" s="10"/>
      <c r="BX62" s="10"/>
      <c r="BY62" s="10"/>
      <c r="BZ62" s="10"/>
      <c r="CA62" s="10"/>
      <c r="CB62" s="10"/>
      <c r="CC62" s="10"/>
      <c r="CD62" s="10"/>
      <c r="CE62" s="10"/>
      <c r="CF62" s="147"/>
      <c r="CG62" s="9"/>
      <c r="CH62" s="10"/>
      <c r="CI62" s="10"/>
      <c r="CJ62" s="10"/>
      <c r="CK62" s="10"/>
      <c r="CL62" s="10"/>
      <c r="CM62" s="10"/>
      <c r="CN62" s="10"/>
      <c r="CO62" s="10"/>
      <c r="CP62" s="10"/>
      <c r="CQ62" s="147"/>
      <c r="CR62" s="9"/>
      <c r="CS62" s="10"/>
      <c r="CT62" s="10"/>
      <c r="CU62" s="10"/>
      <c r="CV62" s="10"/>
      <c r="CW62" s="10"/>
      <c r="CX62" s="10"/>
      <c r="CY62" s="10"/>
      <c r="CZ62" s="10"/>
      <c r="DA62" s="10"/>
      <c r="DB62" s="147"/>
      <c r="DC62" s="9"/>
      <c r="DD62" s="10"/>
      <c r="DE62" s="10"/>
      <c r="DF62" s="10"/>
      <c r="DG62" s="10"/>
      <c r="DH62" s="10"/>
      <c r="DI62" s="10"/>
      <c r="DJ62" s="10"/>
      <c r="DK62" s="10"/>
      <c r="DL62" s="10"/>
      <c r="DM62" s="147"/>
      <c r="DN62" s="9"/>
      <c r="DO62" s="10"/>
      <c r="DP62" s="10"/>
      <c r="DQ62" s="10"/>
      <c r="DR62" s="10"/>
      <c r="DS62" s="10"/>
      <c r="DT62" s="10"/>
      <c r="DU62" s="10"/>
      <c r="DV62" s="10"/>
      <c r="DW62" s="10"/>
      <c r="DX62" s="152"/>
      <c r="DY62" s="9"/>
      <c r="DZ62" s="10"/>
      <c r="EA62" s="10"/>
      <c r="EB62" s="10"/>
      <c r="EC62" s="10"/>
      <c r="ED62" s="10"/>
      <c r="EE62" s="10"/>
      <c r="EF62" s="10"/>
      <c r="EG62" s="10"/>
      <c r="EH62" s="10"/>
      <c r="EI62" s="157"/>
      <c r="EU62" s="16"/>
      <c r="EV62" s="6">
        <f t="shared" si="21"/>
        <v>1</v>
      </c>
      <c r="EW62" s="6">
        <f t="shared" si="2"/>
        <v>20</v>
      </c>
      <c r="EX62" s="6">
        <f t="shared" si="3"/>
        <v>0</v>
      </c>
      <c r="EY62" s="6">
        <f t="shared" si="4"/>
        <v>0</v>
      </c>
      <c r="EZ62" s="6">
        <f t="shared" si="5"/>
        <v>0</v>
      </c>
      <c r="FA62" s="6">
        <f t="shared" si="6"/>
        <v>0</v>
      </c>
      <c r="FB62" s="6">
        <f t="shared" si="7"/>
        <v>0</v>
      </c>
      <c r="FC62" s="6">
        <f t="shared" si="8"/>
        <v>0</v>
      </c>
      <c r="FD62" s="6">
        <f t="shared" si="9"/>
        <v>22</v>
      </c>
      <c r="FE62" s="6">
        <f t="shared" si="10"/>
        <v>0</v>
      </c>
      <c r="FF62" s="6">
        <f t="shared" si="11"/>
        <v>0</v>
      </c>
      <c r="FG62" s="6">
        <f t="shared" si="12"/>
        <v>29</v>
      </c>
      <c r="FH62" s="6">
        <f t="shared" si="25"/>
        <v>20</v>
      </c>
      <c r="FI62" s="6">
        <f t="shared" si="14"/>
        <v>71</v>
      </c>
      <c r="FJ62" s="6">
        <f t="shared" si="26"/>
        <v>0</v>
      </c>
      <c r="FK62" s="6">
        <f t="shared" si="27"/>
        <v>0</v>
      </c>
    </row>
    <row r="63" spans="14:167">
      <c r="N63" s="6">
        <v>61</v>
      </c>
      <c r="O63" s="6" cm="1">
        <f t="array" ref="O63">IF(OR(AE63:AJ63&gt;0,AP63:AU63&gt;0,BA63:BF63&gt;0,BL63:BQ63&gt;0,BW63:CB63&gt;0,CH63:CM63&gt;0,CS63:CX63,DD63:DI63&gt;0,DO63:DT63&gt;0,DZ63:EE63),1,0)</f>
        <v>0</v>
      </c>
      <c r="P63" s="40">
        <v>3</v>
      </c>
      <c r="Q63" s="10">
        <v>300</v>
      </c>
      <c r="R63" s="10">
        <v>400</v>
      </c>
      <c r="S63" s="147">
        <v>6</v>
      </c>
      <c r="T63" s="147"/>
      <c r="U63" s="147"/>
      <c r="V63" s="147"/>
      <c r="W63" s="147"/>
      <c r="X63" s="147"/>
      <c r="Y63" s="147"/>
      <c r="Z63" s="147">
        <v>1</v>
      </c>
      <c r="AA63" s="147"/>
      <c r="AB63" s="147"/>
      <c r="AC63" s="147">
        <v>20</v>
      </c>
      <c r="AD63" s="9">
        <v>4</v>
      </c>
      <c r="AE63" s="10"/>
      <c r="AF63" s="10"/>
      <c r="AG63" s="10"/>
      <c r="AH63" s="10"/>
      <c r="AI63" s="10"/>
      <c r="AJ63" s="10"/>
      <c r="AK63" s="10"/>
      <c r="AL63" s="10"/>
      <c r="AM63" s="10"/>
      <c r="AN63" s="147">
        <v>14</v>
      </c>
      <c r="AO63" s="9">
        <v>1</v>
      </c>
      <c r="AP63" s="10"/>
      <c r="AQ63" s="10"/>
      <c r="AR63" s="10"/>
      <c r="AS63" s="10"/>
      <c r="AT63" s="10"/>
      <c r="AU63" s="10"/>
      <c r="AV63" s="10"/>
      <c r="AW63" s="10"/>
      <c r="AX63" s="10"/>
      <c r="AY63" s="147">
        <v>6</v>
      </c>
      <c r="AZ63" s="9"/>
      <c r="BA63" s="10"/>
      <c r="BB63" s="10"/>
      <c r="BC63" s="10"/>
      <c r="BD63" s="10"/>
      <c r="BE63" s="10"/>
      <c r="BF63" s="10"/>
      <c r="BG63" s="10"/>
      <c r="BH63" s="10"/>
      <c r="BI63" s="10"/>
      <c r="BJ63" s="147">
        <v>2</v>
      </c>
      <c r="BK63" s="9"/>
      <c r="BL63" s="10"/>
      <c r="BM63" s="10"/>
      <c r="BN63" s="10"/>
      <c r="BO63" s="10"/>
      <c r="BP63" s="10"/>
      <c r="BQ63" s="10"/>
      <c r="BR63" s="10">
        <v>1</v>
      </c>
      <c r="BS63" s="10"/>
      <c r="BT63" s="10"/>
      <c r="BU63" s="147">
        <v>2</v>
      </c>
      <c r="BV63" s="9"/>
      <c r="BW63" s="10"/>
      <c r="BX63" s="10"/>
      <c r="BY63" s="10"/>
      <c r="BZ63" s="10"/>
      <c r="CA63" s="10"/>
      <c r="CB63" s="10"/>
      <c r="CC63" s="10">
        <v>1</v>
      </c>
      <c r="CD63" s="10"/>
      <c r="CE63" s="10"/>
      <c r="CF63" s="147"/>
      <c r="CG63" s="9">
        <v>1</v>
      </c>
      <c r="CH63" s="10"/>
      <c r="CI63" s="10"/>
      <c r="CJ63" s="10"/>
      <c r="CK63" s="10"/>
      <c r="CL63" s="10"/>
      <c r="CM63" s="10"/>
      <c r="CN63" s="10">
        <v>1</v>
      </c>
      <c r="CO63" s="10"/>
      <c r="CP63" s="10"/>
      <c r="CQ63" s="147"/>
      <c r="CR63" s="9">
        <v>1</v>
      </c>
      <c r="CS63" s="10"/>
      <c r="CT63" s="10"/>
      <c r="CU63" s="10"/>
      <c r="CV63" s="10"/>
      <c r="CW63" s="10"/>
      <c r="CX63" s="10"/>
      <c r="CY63" s="10"/>
      <c r="CZ63" s="10"/>
      <c r="DA63" s="10"/>
      <c r="DB63" s="147"/>
      <c r="DC63" s="9"/>
      <c r="DD63" s="10"/>
      <c r="DE63" s="10"/>
      <c r="DF63" s="10"/>
      <c r="DG63" s="10"/>
      <c r="DH63" s="10"/>
      <c r="DI63" s="10"/>
      <c r="DJ63" s="10"/>
      <c r="DK63" s="10"/>
      <c r="DL63" s="10"/>
      <c r="DM63" s="147"/>
      <c r="DN63" s="9"/>
      <c r="DO63" s="10"/>
      <c r="DP63" s="10"/>
      <c r="DQ63" s="10"/>
      <c r="DR63" s="10"/>
      <c r="DS63" s="10"/>
      <c r="DT63" s="10"/>
      <c r="DU63" s="10"/>
      <c r="DV63" s="10"/>
      <c r="DW63" s="10"/>
      <c r="DX63" s="152"/>
      <c r="DY63" s="9"/>
      <c r="DZ63" s="10"/>
      <c r="EA63" s="10"/>
      <c r="EB63" s="10"/>
      <c r="EC63" s="10"/>
      <c r="ED63" s="10"/>
      <c r="EE63" s="10"/>
      <c r="EF63" s="10"/>
      <c r="EG63" s="10"/>
      <c r="EH63" s="10"/>
      <c r="EI63" s="157"/>
      <c r="EU63" s="16"/>
      <c r="EV63" s="6">
        <f t="shared" si="21"/>
        <v>1</v>
      </c>
      <c r="EW63" s="6">
        <f t="shared" si="2"/>
        <v>13</v>
      </c>
      <c r="EX63" s="6">
        <f t="shared" si="3"/>
        <v>0</v>
      </c>
      <c r="EY63" s="6">
        <f t="shared" si="4"/>
        <v>0</v>
      </c>
      <c r="EZ63" s="6">
        <f t="shared" si="5"/>
        <v>0</v>
      </c>
      <c r="FA63" s="6">
        <f t="shared" si="6"/>
        <v>0</v>
      </c>
      <c r="FB63" s="6">
        <f t="shared" si="7"/>
        <v>0</v>
      </c>
      <c r="FC63" s="6">
        <f t="shared" si="8"/>
        <v>0</v>
      </c>
      <c r="FD63" s="6">
        <f t="shared" si="9"/>
        <v>4</v>
      </c>
      <c r="FE63" s="6">
        <f t="shared" si="10"/>
        <v>0</v>
      </c>
      <c r="FF63" s="6">
        <f t="shared" si="11"/>
        <v>0</v>
      </c>
      <c r="FG63" s="6">
        <f t="shared" si="12"/>
        <v>44</v>
      </c>
      <c r="FH63" s="6">
        <f t="shared" si="25"/>
        <v>13</v>
      </c>
      <c r="FI63" s="6">
        <f t="shared" si="14"/>
        <v>61</v>
      </c>
      <c r="FJ63" s="6">
        <f t="shared" si="26"/>
        <v>0</v>
      </c>
      <c r="FK63" s="6">
        <f t="shared" si="27"/>
        <v>0</v>
      </c>
    </row>
    <row r="64" spans="14:167">
      <c r="N64" s="6">
        <v>62</v>
      </c>
      <c r="O64" s="6" cm="1">
        <f t="array" ref="O64">IF(OR(AE64:AJ64&gt;0,AP64:AU64&gt;0,BA64:BF64&gt;0,BL64:BQ64&gt;0,BW64:CB64&gt;0,CH64:CM64&gt;0,CS64:CX64,DD64:DI64&gt;0,DO64:DT64&gt;0,DZ64:EE64),1,0)</f>
        <v>0</v>
      </c>
      <c r="P64" s="40">
        <v>3</v>
      </c>
      <c r="Q64" s="10">
        <v>400</v>
      </c>
      <c r="R64" s="10">
        <v>500</v>
      </c>
      <c r="S64" s="147">
        <v>9</v>
      </c>
      <c r="T64" s="147"/>
      <c r="U64" s="147"/>
      <c r="V64" s="147"/>
      <c r="W64" s="147"/>
      <c r="X64" s="147"/>
      <c r="Y64" s="147"/>
      <c r="Z64" s="147">
        <v>2</v>
      </c>
      <c r="AA64" s="147"/>
      <c r="AB64" s="147"/>
      <c r="AC64" s="147">
        <v>1</v>
      </c>
      <c r="AD64" s="9">
        <v>16</v>
      </c>
      <c r="AE64" s="10"/>
      <c r="AF64" s="10"/>
      <c r="AG64" s="10"/>
      <c r="AH64" s="10"/>
      <c r="AI64" s="10"/>
      <c r="AJ64" s="10"/>
      <c r="AK64" s="10">
        <v>5</v>
      </c>
      <c r="AL64" s="10"/>
      <c r="AM64" s="10"/>
      <c r="AN64" s="147">
        <v>6</v>
      </c>
      <c r="AO64" s="9">
        <v>10</v>
      </c>
      <c r="AP64" s="10"/>
      <c r="AQ64" s="10"/>
      <c r="AR64" s="10"/>
      <c r="AS64" s="10"/>
      <c r="AT64" s="10"/>
      <c r="AU64" s="10"/>
      <c r="AV64" s="10"/>
      <c r="AW64" s="10"/>
      <c r="AX64" s="10"/>
      <c r="AY64" s="147">
        <v>6</v>
      </c>
      <c r="AZ64" s="9">
        <v>2</v>
      </c>
      <c r="BA64" s="10"/>
      <c r="BB64" s="10"/>
      <c r="BC64" s="10"/>
      <c r="BD64" s="10"/>
      <c r="BE64" s="10"/>
      <c r="BF64" s="10"/>
      <c r="BG64" s="10"/>
      <c r="BH64" s="10"/>
      <c r="BI64" s="10">
        <v>0</v>
      </c>
      <c r="BJ64" s="147">
        <v>1</v>
      </c>
      <c r="BK64" s="9">
        <v>2</v>
      </c>
      <c r="BL64" s="10"/>
      <c r="BM64" s="10"/>
      <c r="BN64" s="10"/>
      <c r="BO64" s="10"/>
      <c r="BP64" s="10"/>
      <c r="BQ64" s="10"/>
      <c r="BR64" s="10"/>
      <c r="BS64" s="10"/>
      <c r="BT64" s="10"/>
      <c r="BU64" s="147">
        <v>1</v>
      </c>
      <c r="BV64" s="9"/>
      <c r="BW64" s="10"/>
      <c r="BX64" s="10"/>
      <c r="BY64" s="10"/>
      <c r="BZ64" s="10"/>
      <c r="CA64" s="10"/>
      <c r="CB64" s="10"/>
      <c r="CC64" s="10"/>
      <c r="CD64" s="10"/>
      <c r="CE64" s="10"/>
      <c r="CF64" s="147"/>
      <c r="CG64" s="9"/>
      <c r="CH64" s="10"/>
      <c r="CI64" s="10"/>
      <c r="CJ64" s="10"/>
      <c r="CK64" s="10"/>
      <c r="CL64" s="10"/>
      <c r="CM64" s="10"/>
      <c r="CN64" s="10"/>
      <c r="CO64" s="10"/>
      <c r="CP64" s="10"/>
      <c r="CQ64" s="147"/>
      <c r="CR64" s="9"/>
      <c r="CS64" s="10"/>
      <c r="CT64" s="10"/>
      <c r="CU64" s="10"/>
      <c r="CV64" s="10"/>
      <c r="CW64" s="10"/>
      <c r="CX64" s="10"/>
      <c r="CY64" s="10"/>
      <c r="CZ64" s="10"/>
      <c r="DA64" s="10"/>
      <c r="DB64" s="147"/>
      <c r="DC64" s="9"/>
      <c r="DD64" s="10"/>
      <c r="DE64" s="10"/>
      <c r="DF64" s="10"/>
      <c r="DG64" s="10"/>
      <c r="DH64" s="10"/>
      <c r="DI64" s="10"/>
      <c r="DJ64" s="10"/>
      <c r="DK64" s="10"/>
      <c r="DL64" s="10"/>
      <c r="DM64" s="147"/>
      <c r="DN64" s="9"/>
      <c r="DO64" s="10"/>
      <c r="DP64" s="10"/>
      <c r="DQ64" s="10"/>
      <c r="DR64" s="10"/>
      <c r="DS64" s="10"/>
      <c r="DT64" s="10"/>
      <c r="DU64" s="10"/>
      <c r="DV64" s="10"/>
      <c r="DW64" s="10"/>
      <c r="DX64" s="152"/>
      <c r="DY64" s="9"/>
      <c r="DZ64" s="10"/>
      <c r="EA64" s="10"/>
      <c r="EB64" s="10"/>
      <c r="EC64" s="10"/>
      <c r="ED64" s="10"/>
      <c r="EE64" s="10"/>
      <c r="EF64" s="10"/>
      <c r="EG64" s="10"/>
      <c r="EH64" s="10"/>
      <c r="EI64" s="157"/>
      <c r="EU64" s="16"/>
      <c r="EV64" s="6">
        <f t="shared" si="21"/>
        <v>1</v>
      </c>
      <c r="EW64" s="6">
        <f t="shared" si="2"/>
        <v>39</v>
      </c>
      <c r="EX64" s="6">
        <f t="shared" si="3"/>
        <v>0</v>
      </c>
      <c r="EY64" s="6">
        <f t="shared" si="4"/>
        <v>0</v>
      </c>
      <c r="EZ64" s="6">
        <f t="shared" si="5"/>
        <v>0</v>
      </c>
      <c r="FA64" s="6">
        <f t="shared" si="6"/>
        <v>0</v>
      </c>
      <c r="FB64" s="6">
        <f t="shared" si="7"/>
        <v>0</v>
      </c>
      <c r="FC64" s="6">
        <f t="shared" si="8"/>
        <v>0</v>
      </c>
      <c r="FD64" s="6">
        <f t="shared" si="9"/>
        <v>7</v>
      </c>
      <c r="FE64" s="6">
        <f t="shared" si="10"/>
        <v>0</v>
      </c>
      <c r="FF64" s="6">
        <f t="shared" si="11"/>
        <v>0</v>
      </c>
      <c r="FG64" s="6">
        <f t="shared" si="12"/>
        <v>15</v>
      </c>
      <c r="FH64" s="6">
        <f t="shared" si="25"/>
        <v>39</v>
      </c>
      <c r="FI64" s="6">
        <f t="shared" si="14"/>
        <v>61</v>
      </c>
      <c r="FJ64" s="6">
        <f t="shared" si="26"/>
        <v>0</v>
      </c>
      <c r="FK64" s="6">
        <f t="shared" si="27"/>
        <v>0</v>
      </c>
    </row>
    <row r="65" spans="14:167">
      <c r="N65" s="6">
        <v>63</v>
      </c>
      <c r="O65" s="6" cm="1">
        <f t="array" ref="O65">IF(OR(AE65:AJ65&gt;0,AP65:AU65&gt;0,BA65:BF65&gt;0,BL65:BQ65&gt;0,BW65:CB65&gt;0,CH65:CM65&gt;0,CS65:CX65,DD65:DI65&gt;0,DO65:DT65&gt;0,DZ65:EE65),1,0)</f>
        <v>0</v>
      </c>
      <c r="P65" s="40">
        <v>3</v>
      </c>
      <c r="Q65" s="10">
        <v>500</v>
      </c>
      <c r="R65" s="10">
        <v>600</v>
      </c>
      <c r="S65" s="147">
        <v>10</v>
      </c>
      <c r="T65" s="147"/>
      <c r="U65" s="147"/>
      <c r="V65" s="147"/>
      <c r="W65" s="147"/>
      <c r="X65" s="147"/>
      <c r="Y65" s="147"/>
      <c r="Z65" s="147">
        <v>2</v>
      </c>
      <c r="AA65" s="147"/>
      <c r="AB65" s="147"/>
      <c r="AC65" s="147">
        <v>1</v>
      </c>
      <c r="AD65" s="9">
        <v>15</v>
      </c>
      <c r="AE65" s="10"/>
      <c r="AF65" s="10"/>
      <c r="AG65" s="10"/>
      <c r="AH65" s="10"/>
      <c r="AI65" s="10"/>
      <c r="AJ65" s="10"/>
      <c r="AK65" s="10">
        <v>1</v>
      </c>
      <c r="AL65" s="10"/>
      <c r="AM65" s="10"/>
      <c r="AN65" s="147">
        <v>1</v>
      </c>
      <c r="AO65" s="9">
        <v>3</v>
      </c>
      <c r="AP65" s="10"/>
      <c r="AQ65" s="10"/>
      <c r="AR65" s="10"/>
      <c r="AS65" s="10"/>
      <c r="AT65" s="10"/>
      <c r="AU65" s="10"/>
      <c r="AV65" s="10">
        <v>2</v>
      </c>
      <c r="AW65" s="10"/>
      <c r="AX65" s="10"/>
      <c r="AY65" s="147">
        <v>1</v>
      </c>
      <c r="AZ65" s="9">
        <v>3</v>
      </c>
      <c r="BA65" s="10"/>
      <c r="BB65" s="10"/>
      <c r="BC65" s="10"/>
      <c r="BD65" s="10"/>
      <c r="BE65" s="10"/>
      <c r="BF65" s="10"/>
      <c r="BG65" s="10">
        <v>1</v>
      </c>
      <c r="BH65" s="10"/>
      <c r="BI65" s="10"/>
      <c r="BJ65" s="147">
        <v>2</v>
      </c>
      <c r="BK65" s="9"/>
      <c r="BL65" s="10"/>
      <c r="BM65" s="10"/>
      <c r="BN65" s="10"/>
      <c r="BO65" s="10"/>
      <c r="BP65" s="10"/>
      <c r="BQ65" s="10"/>
      <c r="BR65" s="10"/>
      <c r="BS65" s="10"/>
      <c r="BT65" s="10"/>
      <c r="BU65" s="147"/>
      <c r="BV65" s="9"/>
      <c r="BW65" s="10"/>
      <c r="BX65" s="10"/>
      <c r="BY65" s="10"/>
      <c r="BZ65" s="10"/>
      <c r="CA65" s="10"/>
      <c r="CB65" s="10"/>
      <c r="CC65" s="10"/>
      <c r="CD65" s="10"/>
      <c r="CE65" s="10"/>
      <c r="CF65" s="147"/>
      <c r="CG65" s="9"/>
      <c r="CH65" s="10"/>
      <c r="CI65" s="10"/>
      <c r="CJ65" s="10"/>
      <c r="CK65" s="10"/>
      <c r="CL65" s="10"/>
      <c r="CM65" s="10"/>
      <c r="CN65" s="10"/>
      <c r="CO65" s="10"/>
      <c r="CP65" s="10"/>
      <c r="CQ65" s="147"/>
      <c r="CR65" s="9"/>
      <c r="CS65" s="10"/>
      <c r="CT65" s="10"/>
      <c r="CU65" s="10"/>
      <c r="CV65" s="10"/>
      <c r="CW65" s="10"/>
      <c r="CX65" s="10"/>
      <c r="CY65" s="10"/>
      <c r="CZ65" s="10"/>
      <c r="DA65" s="10"/>
      <c r="DB65" s="147"/>
      <c r="DC65" s="9"/>
      <c r="DD65" s="10"/>
      <c r="DE65" s="10"/>
      <c r="DF65" s="10"/>
      <c r="DG65" s="10"/>
      <c r="DH65" s="10"/>
      <c r="DI65" s="10"/>
      <c r="DJ65" s="10"/>
      <c r="DK65" s="10"/>
      <c r="DL65" s="10"/>
      <c r="DM65" s="147"/>
      <c r="DN65" s="9"/>
      <c r="DO65" s="10"/>
      <c r="DP65" s="10"/>
      <c r="DQ65" s="10"/>
      <c r="DR65" s="10"/>
      <c r="DS65" s="10"/>
      <c r="DT65" s="10"/>
      <c r="DU65" s="10"/>
      <c r="DV65" s="10"/>
      <c r="DW65" s="10"/>
      <c r="DX65" s="152"/>
      <c r="DY65" s="9"/>
      <c r="DZ65" s="10"/>
      <c r="EA65" s="10"/>
      <c r="EB65" s="10"/>
      <c r="EC65" s="10"/>
      <c r="ED65" s="10"/>
      <c r="EE65" s="10"/>
      <c r="EF65" s="10"/>
      <c r="EG65" s="10"/>
      <c r="EH65" s="10"/>
      <c r="EI65" s="157"/>
      <c r="EU65" s="16"/>
      <c r="EV65" s="6">
        <f t="shared" si="21"/>
        <v>1</v>
      </c>
      <c r="EW65" s="6">
        <f t="shared" si="2"/>
        <v>31</v>
      </c>
      <c r="EX65" s="6">
        <f t="shared" si="3"/>
        <v>0</v>
      </c>
      <c r="EY65" s="6">
        <f t="shared" si="4"/>
        <v>0</v>
      </c>
      <c r="EZ65" s="6">
        <f t="shared" si="5"/>
        <v>0</v>
      </c>
      <c r="FA65" s="6">
        <f t="shared" si="6"/>
        <v>0</v>
      </c>
      <c r="FB65" s="6">
        <f t="shared" si="7"/>
        <v>0</v>
      </c>
      <c r="FC65" s="6">
        <f t="shared" si="8"/>
        <v>0</v>
      </c>
      <c r="FD65" s="6">
        <f t="shared" si="9"/>
        <v>6</v>
      </c>
      <c r="FE65" s="6">
        <f t="shared" si="10"/>
        <v>0</v>
      </c>
      <c r="FF65" s="6">
        <f t="shared" si="11"/>
        <v>0</v>
      </c>
      <c r="FG65" s="6">
        <f t="shared" si="12"/>
        <v>5</v>
      </c>
      <c r="FH65" s="6">
        <f t="shared" si="25"/>
        <v>31</v>
      </c>
      <c r="FI65" s="6">
        <f t="shared" si="14"/>
        <v>42</v>
      </c>
      <c r="FJ65" s="6">
        <f t="shared" si="26"/>
        <v>0</v>
      </c>
      <c r="FK65" s="6">
        <f t="shared" si="27"/>
        <v>0</v>
      </c>
    </row>
    <row r="66" spans="14:167">
      <c r="N66" s="6">
        <v>64</v>
      </c>
      <c r="O66" s="6" cm="1">
        <f t="array" ref="O66">IF(OR(AE66:AJ66&gt;0,AP66:AU66&gt;0,BA66:BF66&gt;0,BL66:BQ66&gt;0,BW66:CB66&gt;0,CH66:CM66&gt;0,CS66:CX66,DD66:DI66&gt;0,DO66:DT66&gt;0,DZ66:EE66),1,0)</f>
        <v>0</v>
      </c>
      <c r="P66" s="40">
        <v>3</v>
      </c>
      <c r="Q66" s="10">
        <v>600</v>
      </c>
      <c r="R66" s="10">
        <v>700</v>
      </c>
      <c r="S66" s="147">
        <v>7</v>
      </c>
      <c r="T66" s="147"/>
      <c r="U66" s="147"/>
      <c r="V66" s="147"/>
      <c r="W66" s="147"/>
      <c r="X66" s="147"/>
      <c r="Y66" s="147"/>
      <c r="Z66" s="147">
        <v>4</v>
      </c>
      <c r="AA66" s="147"/>
      <c r="AB66" s="147"/>
      <c r="AC66" s="147"/>
      <c r="AD66" s="9">
        <v>13</v>
      </c>
      <c r="AE66" s="10"/>
      <c r="AF66" s="10"/>
      <c r="AG66" s="10"/>
      <c r="AH66" s="10"/>
      <c r="AI66" s="10"/>
      <c r="AJ66" s="10"/>
      <c r="AK66" s="10">
        <v>6</v>
      </c>
      <c r="AL66" s="10">
        <v>1</v>
      </c>
      <c r="AM66" s="10"/>
      <c r="AN66" s="147">
        <v>3</v>
      </c>
      <c r="AO66" s="9">
        <v>5</v>
      </c>
      <c r="AP66" s="10"/>
      <c r="AQ66" s="10"/>
      <c r="AR66" s="10"/>
      <c r="AS66" s="10"/>
      <c r="AT66" s="10"/>
      <c r="AU66" s="10"/>
      <c r="AV66" s="10">
        <v>2</v>
      </c>
      <c r="AW66" s="10">
        <v>2</v>
      </c>
      <c r="AX66" s="10"/>
      <c r="AY66" s="147">
        <v>1</v>
      </c>
      <c r="AZ66" s="9">
        <v>6</v>
      </c>
      <c r="BA66" s="10"/>
      <c r="BB66" s="10"/>
      <c r="BC66" s="10"/>
      <c r="BD66" s="10"/>
      <c r="BE66" s="10"/>
      <c r="BF66" s="10"/>
      <c r="BG66" s="10">
        <v>1</v>
      </c>
      <c r="BH66" s="10">
        <v>1</v>
      </c>
      <c r="BI66" s="10"/>
      <c r="BJ66" s="147">
        <v>1</v>
      </c>
      <c r="BK66" s="9">
        <v>2</v>
      </c>
      <c r="BL66" s="10"/>
      <c r="BM66" s="10"/>
      <c r="BN66" s="10"/>
      <c r="BO66" s="10"/>
      <c r="BP66" s="10"/>
      <c r="BQ66" s="10"/>
      <c r="BR66" s="10"/>
      <c r="BS66" s="10"/>
      <c r="BT66" s="10"/>
      <c r="BU66" s="147"/>
      <c r="BV66" s="9"/>
      <c r="BW66" s="10"/>
      <c r="BX66" s="10"/>
      <c r="BY66" s="10"/>
      <c r="BZ66" s="10"/>
      <c r="CA66" s="10"/>
      <c r="CB66" s="10"/>
      <c r="CC66" s="10"/>
      <c r="CD66" s="10"/>
      <c r="CE66" s="10"/>
      <c r="CF66" s="147"/>
      <c r="CG66" s="9"/>
      <c r="CH66" s="10"/>
      <c r="CI66" s="10"/>
      <c r="CJ66" s="10"/>
      <c r="CK66" s="10"/>
      <c r="CL66" s="10"/>
      <c r="CM66" s="10"/>
      <c r="CN66" s="10"/>
      <c r="CO66" s="10"/>
      <c r="CP66" s="10"/>
      <c r="CQ66" s="147"/>
      <c r="CR66" s="9"/>
      <c r="CS66" s="10"/>
      <c r="CT66" s="10"/>
      <c r="CU66" s="10"/>
      <c r="CV66" s="10"/>
      <c r="CW66" s="10"/>
      <c r="CX66" s="10"/>
      <c r="CY66" s="10"/>
      <c r="CZ66" s="10"/>
      <c r="DA66" s="10"/>
      <c r="DB66" s="147"/>
      <c r="DC66" s="9"/>
      <c r="DD66" s="10"/>
      <c r="DE66" s="10"/>
      <c r="DF66" s="10"/>
      <c r="DG66" s="10"/>
      <c r="DH66" s="10"/>
      <c r="DI66" s="10"/>
      <c r="DJ66" s="10"/>
      <c r="DK66" s="10"/>
      <c r="DL66" s="10"/>
      <c r="DM66" s="147"/>
      <c r="DN66" s="9"/>
      <c r="DO66" s="10"/>
      <c r="DP66" s="10"/>
      <c r="DQ66" s="10"/>
      <c r="DR66" s="10"/>
      <c r="DS66" s="10"/>
      <c r="DT66" s="10"/>
      <c r="DU66" s="10"/>
      <c r="DV66" s="10"/>
      <c r="DW66" s="10"/>
      <c r="DX66" s="152"/>
      <c r="DY66" s="9"/>
      <c r="DZ66" s="10"/>
      <c r="EA66" s="10"/>
      <c r="EB66" s="10"/>
      <c r="EC66" s="10"/>
      <c r="ED66" s="10"/>
      <c r="EE66" s="10"/>
      <c r="EF66" s="10"/>
      <c r="EG66" s="10"/>
      <c r="EH66" s="10"/>
      <c r="EI66" s="157"/>
      <c r="EU66" s="16"/>
      <c r="EV66" s="6">
        <f t="shared" si="21"/>
        <v>1</v>
      </c>
      <c r="EW66" s="6">
        <f t="shared" si="2"/>
        <v>33</v>
      </c>
      <c r="EX66" s="6">
        <f t="shared" si="3"/>
        <v>0</v>
      </c>
      <c r="EY66" s="6">
        <f t="shared" si="4"/>
        <v>0</v>
      </c>
      <c r="EZ66" s="6">
        <f t="shared" si="5"/>
        <v>0</v>
      </c>
      <c r="FA66" s="6">
        <f t="shared" si="6"/>
        <v>0</v>
      </c>
      <c r="FB66" s="6">
        <f t="shared" si="7"/>
        <v>0</v>
      </c>
      <c r="FC66" s="6">
        <f t="shared" si="8"/>
        <v>0</v>
      </c>
      <c r="FD66" s="6">
        <f t="shared" si="9"/>
        <v>13</v>
      </c>
      <c r="FE66" s="6">
        <f t="shared" si="10"/>
        <v>4</v>
      </c>
      <c r="FF66" s="6">
        <f t="shared" si="11"/>
        <v>0</v>
      </c>
      <c r="FG66" s="6">
        <f t="shared" si="12"/>
        <v>5</v>
      </c>
      <c r="FH66" s="6">
        <f t="shared" si="25"/>
        <v>33</v>
      </c>
      <c r="FI66" s="6">
        <f t="shared" si="14"/>
        <v>55</v>
      </c>
      <c r="FJ66" s="6">
        <f t="shared" si="26"/>
        <v>0</v>
      </c>
      <c r="FK66" s="6">
        <f t="shared" si="27"/>
        <v>0</v>
      </c>
    </row>
    <row r="67" spans="14:167">
      <c r="N67" s="6">
        <v>65</v>
      </c>
      <c r="O67" s="6" cm="1">
        <f t="array" ref="O67">IF(OR(AE67:AJ67&gt;0,AP67:AU67&gt;0,BA67:BF67&gt;0,BL67:BQ67&gt;0,BW67:CB67&gt;0,CH67:CM67&gt;0,CS67:CX67,DD67:DI67&gt;0,DO67:DT67&gt;0,DZ67:EE67),1,0)</f>
        <v>0</v>
      </c>
      <c r="P67" s="40">
        <v>3</v>
      </c>
      <c r="Q67" s="10">
        <v>700</v>
      </c>
      <c r="R67" s="10">
        <v>800</v>
      </c>
      <c r="S67" s="147">
        <v>8</v>
      </c>
      <c r="T67" s="147"/>
      <c r="U67" s="147"/>
      <c r="V67" s="147"/>
      <c r="W67" s="147"/>
      <c r="X67" s="147"/>
      <c r="Y67" s="147"/>
      <c r="Z67" s="147"/>
      <c r="AA67" s="147"/>
      <c r="AB67" s="147"/>
      <c r="AC67" s="147"/>
      <c r="AD67" s="9">
        <v>10</v>
      </c>
      <c r="AE67" s="10"/>
      <c r="AF67" s="10"/>
      <c r="AG67" s="10"/>
      <c r="AH67" s="10"/>
      <c r="AI67" s="10"/>
      <c r="AJ67" s="10"/>
      <c r="AK67" s="10">
        <v>1</v>
      </c>
      <c r="AL67" s="10"/>
      <c r="AM67" s="10"/>
      <c r="AN67" s="147"/>
      <c r="AO67" s="9">
        <v>1</v>
      </c>
      <c r="AP67" s="10"/>
      <c r="AQ67" s="10"/>
      <c r="AR67" s="10"/>
      <c r="AS67" s="10"/>
      <c r="AT67" s="10"/>
      <c r="AU67" s="10"/>
      <c r="AV67" s="10"/>
      <c r="AW67" s="10"/>
      <c r="AX67" s="10"/>
      <c r="AY67" s="147">
        <v>1</v>
      </c>
      <c r="AZ67" s="9">
        <v>3</v>
      </c>
      <c r="BA67" s="10"/>
      <c r="BB67" s="10"/>
      <c r="BC67" s="10"/>
      <c r="BD67" s="10"/>
      <c r="BE67" s="10"/>
      <c r="BF67" s="10"/>
      <c r="BG67" s="10">
        <v>2</v>
      </c>
      <c r="BH67" s="10"/>
      <c r="BI67" s="10"/>
      <c r="BJ67" s="147"/>
      <c r="BK67" s="9">
        <v>2</v>
      </c>
      <c r="BL67" s="10"/>
      <c r="BM67" s="10"/>
      <c r="BN67" s="10"/>
      <c r="BO67" s="10"/>
      <c r="BP67" s="10"/>
      <c r="BQ67" s="10"/>
      <c r="BR67" s="10"/>
      <c r="BS67" s="10"/>
      <c r="BT67" s="10"/>
      <c r="BU67" s="147"/>
      <c r="BV67" s="9"/>
      <c r="BW67" s="10"/>
      <c r="BX67" s="10"/>
      <c r="BY67" s="10"/>
      <c r="BZ67" s="10"/>
      <c r="CA67" s="10"/>
      <c r="CB67" s="10"/>
      <c r="CC67" s="10"/>
      <c r="CD67" s="10"/>
      <c r="CE67" s="10"/>
      <c r="CF67" s="147"/>
      <c r="CG67" s="9"/>
      <c r="CH67" s="10"/>
      <c r="CI67" s="10"/>
      <c r="CJ67" s="10"/>
      <c r="CK67" s="10"/>
      <c r="CL67" s="10"/>
      <c r="CM67" s="10"/>
      <c r="CN67" s="10"/>
      <c r="CO67" s="10"/>
      <c r="CP67" s="10"/>
      <c r="CQ67" s="147"/>
      <c r="CR67" s="9"/>
      <c r="CS67" s="10"/>
      <c r="CT67" s="10"/>
      <c r="CU67" s="10"/>
      <c r="CV67" s="10"/>
      <c r="CW67" s="10"/>
      <c r="CX67" s="10"/>
      <c r="CY67" s="10"/>
      <c r="CZ67" s="10"/>
      <c r="DA67" s="10"/>
      <c r="DB67" s="147"/>
      <c r="DC67" s="9"/>
      <c r="DD67" s="10"/>
      <c r="DE67" s="10"/>
      <c r="DF67" s="10"/>
      <c r="DG67" s="10"/>
      <c r="DH67" s="10"/>
      <c r="DI67" s="10"/>
      <c r="DJ67" s="10"/>
      <c r="DK67" s="10"/>
      <c r="DL67" s="10"/>
      <c r="DM67" s="147"/>
      <c r="DN67" s="9"/>
      <c r="DO67" s="10"/>
      <c r="DP67" s="10"/>
      <c r="DQ67" s="10"/>
      <c r="DR67" s="10"/>
      <c r="DS67" s="10"/>
      <c r="DT67" s="10"/>
      <c r="DU67" s="10"/>
      <c r="DV67" s="10"/>
      <c r="DW67" s="10"/>
      <c r="DX67" s="152"/>
      <c r="DY67" s="9"/>
      <c r="DZ67" s="10"/>
      <c r="EA67" s="10"/>
      <c r="EB67" s="10"/>
      <c r="EC67" s="10"/>
      <c r="ED67" s="10"/>
      <c r="EE67" s="10"/>
      <c r="EF67" s="10"/>
      <c r="EG67" s="10"/>
      <c r="EH67" s="10"/>
      <c r="EI67" s="157"/>
      <c r="EU67" s="16"/>
      <c r="EV67" s="6">
        <f t="shared" ref="EV67:EV98" si="28">IF(R67&gt;=1,1,0)</f>
        <v>1</v>
      </c>
      <c r="EW67" s="6">
        <f t="shared" si="2"/>
        <v>24</v>
      </c>
      <c r="EX67" s="6">
        <f t="shared" si="3"/>
        <v>0</v>
      </c>
      <c r="EY67" s="6">
        <f t="shared" si="4"/>
        <v>0</v>
      </c>
      <c r="EZ67" s="6">
        <f t="shared" si="5"/>
        <v>0</v>
      </c>
      <c r="FA67" s="6">
        <f t="shared" si="6"/>
        <v>0</v>
      </c>
      <c r="FB67" s="6">
        <f t="shared" si="7"/>
        <v>0</v>
      </c>
      <c r="FC67" s="6">
        <f t="shared" si="8"/>
        <v>0</v>
      </c>
      <c r="FD67" s="6">
        <f t="shared" si="9"/>
        <v>3</v>
      </c>
      <c r="FE67" s="6">
        <f t="shared" si="10"/>
        <v>0</v>
      </c>
      <c r="FF67" s="6">
        <f t="shared" si="11"/>
        <v>0</v>
      </c>
      <c r="FG67" s="6">
        <f t="shared" si="12"/>
        <v>1</v>
      </c>
      <c r="FH67" s="6">
        <f t="shared" si="25"/>
        <v>24</v>
      </c>
      <c r="FI67" s="6">
        <f t="shared" si="14"/>
        <v>28</v>
      </c>
      <c r="FJ67" s="6">
        <f t="shared" si="26"/>
        <v>0</v>
      </c>
      <c r="FK67" s="6">
        <f t="shared" si="27"/>
        <v>0</v>
      </c>
    </row>
    <row r="68" spans="14:167">
      <c r="N68" s="6">
        <v>66</v>
      </c>
      <c r="O68" s="6" cm="1">
        <f t="array" ref="O68">IF(OR(AE68:AJ68&gt;0,AP68:AU68&gt;0,BA68:BF68&gt;0,BL68:BQ68&gt;0,BW68:CB68&gt;0,CH68:CM68&gt;0,CS68:CX68,DD68:DI68&gt;0,DO68:DT68&gt;0,DZ68:EE68),1,0)</f>
        <v>0</v>
      </c>
      <c r="P68" s="40">
        <v>3</v>
      </c>
      <c r="Q68" s="10">
        <v>800</v>
      </c>
      <c r="R68" s="10">
        <v>900</v>
      </c>
      <c r="S68" s="147">
        <v>11</v>
      </c>
      <c r="T68" s="147"/>
      <c r="U68" s="147"/>
      <c r="V68" s="147"/>
      <c r="W68" s="147"/>
      <c r="X68" s="147"/>
      <c r="Y68" s="147"/>
      <c r="Z68" s="147"/>
      <c r="AA68" s="147"/>
      <c r="AB68" s="147"/>
      <c r="AC68" s="147"/>
      <c r="AD68" s="9">
        <v>7</v>
      </c>
      <c r="AE68" s="10"/>
      <c r="AF68" s="10"/>
      <c r="AG68" s="10"/>
      <c r="AH68" s="10"/>
      <c r="AI68" s="10"/>
      <c r="AJ68" s="10"/>
      <c r="AK68" s="10">
        <v>9</v>
      </c>
      <c r="AL68" s="10"/>
      <c r="AM68" s="10"/>
      <c r="AN68" s="147"/>
      <c r="AO68" s="9">
        <v>1</v>
      </c>
      <c r="AP68" s="10"/>
      <c r="AQ68" s="10"/>
      <c r="AR68" s="10"/>
      <c r="AS68" s="10"/>
      <c r="AT68" s="10"/>
      <c r="AU68" s="10"/>
      <c r="AV68" s="10"/>
      <c r="AW68" s="10"/>
      <c r="AX68" s="10"/>
      <c r="AY68" s="147">
        <v>1</v>
      </c>
      <c r="AZ68" s="9">
        <v>1</v>
      </c>
      <c r="BA68" s="10"/>
      <c r="BB68" s="10"/>
      <c r="BC68" s="10"/>
      <c r="BD68" s="10"/>
      <c r="BE68" s="10"/>
      <c r="BF68" s="10"/>
      <c r="BG68" s="10"/>
      <c r="BH68" s="10"/>
      <c r="BI68" s="10"/>
      <c r="BJ68" s="147"/>
      <c r="BK68" s="9"/>
      <c r="BL68" s="10"/>
      <c r="BM68" s="10"/>
      <c r="BN68" s="10"/>
      <c r="BO68" s="10"/>
      <c r="BP68" s="10"/>
      <c r="BQ68" s="10"/>
      <c r="BR68" s="10"/>
      <c r="BS68" s="10"/>
      <c r="BT68" s="10"/>
      <c r="BU68" s="147"/>
      <c r="BV68" s="9"/>
      <c r="BW68" s="10"/>
      <c r="BX68" s="10"/>
      <c r="BY68" s="10"/>
      <c r="BZ68" s="10"/>
      <c r="CA68" s="10"/>
      <c r="CB68" s="10"/>
      <c r="CC68" s="10"/>
      <c r="CD68" s="10"/>
      <c r="CE68" s="10"/>
      <c r="CF68" s="147"/>
      <c r="CG68" s="9"/>
      <c r="CH68" s="10"/>
      <c r="CI68" s="10"/>
      <c r="CJ68" s="10"/>
      <c r="CK68" s="10"/>
      <c r="CL68" s="10"/>
      <c r="CM68" s="10"/>
      <c r="CN68" s="10"/>
      <c r="CO68" s="10"/>
      <c r="CP68" s="10"/>
      <c r="CQ68" s="147"/>
      <c r="CR68" s="9"/>
      <c r="CS68" s="10"/>
      <c r="CT68" s="10"/>
      <c r="CU68" s="10"/>
      <c r="CV68" s="10"/>
      <c r="CW68" s="10"/>
      <c r="CX68" s="10"/>
      <c r="CY68" s="10"/>
      <c r="CZ68" s="10"/>
      <c r="DA68" s="10"/>
      <c r="DB68" s="147"/>
      <c r="DC68" s="9"/>
      <c r="DD68" s="10"/>
      <c r="DE68" s="10"/>
      <c r="DF68" s="10"/>
      <c r="DG68" s="10"/>
      <c r="DH68" s="10"/>
      <c r="DI68" s="10"/>
      <c r="DJ68" s="10"/>
      <c r="DK68" s="10"/>
      <c r="DL68" s="10"/>
      <c r="DM68" s="147"/>
      <c r="DN68" s="9"/>
      <c r="DO68" s="10"/>
      <c r="DP68" s="10"/>
      <c r="DQ68" s="10"/>
      <c r="DR68" s="10"/>
      <c r="DS68" s="10"/>
      <c r="DT68" s="10"/>
      <c r="DU68" s="10"/>
      <c r="DV68" s="10"/>
      <c r="DW68" s="10"/>
      <c r="DX68" s="152"/>
      <c r="DY68" s="9"/>
      <c r="DZ68" s="10"/>
      <c r="EA68" s="10"/>
      <c r="EB68" s="10"/>
      <c r="EC68" s="10"/>
      <c r="ED68" s="10"/>
      <c r="EE68" s="10"/>
      <c r="EF68" s="10"/>
      <c r="EG68" s="10"/>
      <c r="EH68" s="10"/>
      <c r="EI68" s="157"/>
      <c r="EU68" s="16"/>
      <c r="EV68" s="6">
        <f t="shared" si="28"/>
        <v>1</v>
      </c>
      <c r="EW68" s="6">
        <f t="shared" ref="EW68:EW131" si="29">S68+AD68+AO68+AZ68+BK68+BV68+CG68+CR68+DC68+DN68+DY68</f>
        <v>20</v>
      </c>
      <c r="EX68" s="6">
        <f t="shared" ref="EX68:EX131" si="30">T68+AE68+AP68+BA68+BL68+BW68+CH68+CS68+DD68+DO68+DZ68</f>
        <v>0</v>
      </c>
      <c r="EY68" s="6">
        <f t="shared" ref="EY68:EY131" si="31">U68+AF68+AQ68+BB68+BM68+BX68+CI68+CT68+DE68+DP68+EA68</f>
        <v>0</v>
      </c>
      <c r="EZ68" s="6">
        <f t="shared" ref="EZ68:EZ131" si="32">V68+AG68+AR68+BC68+BN68+BY68+CJ68+CU68+DF68+DQ68+EB68</f>
        <v>0</v>
      </c>
      <c r="FA68" s="6">
        <f t="shared" ref="FA68:FA131" si="33">W68+AH68+AS68+BD68+BO68+BZ68+CK68+CV68+DG68+DR68+EC68</f>
        <v>0</v>
      </c>
      <c r="FB68" s="6">
        <f t="shared" ref="FB68:FB131" si="34">X68+AI68+AT68+BE68+BP68+CA68+CL68+CW68+DH68+DS68+ED68</f>
        <v>0</v>
      </c>
      <c r="FC68" s="6">
        <f t="shared" ref="FC68:FC131" si="35">Y68+AJ68+AU68+BF68+BQ68+CB68+CM68+CX68+DI68+DT68+EE68</f>
        <v>0</v>
      </c>
      <c r="FD68" s="6">
        <f t="shared" ref="FD68:FD131" si="36">Z68+AK68+AV68+BG68+BR68+CC68+CN68+CY68+DJ68+DU68+EF68</f>
        <v>9</v>
      </c>
      <c r="FE68" s="6">
        <f t="shared" ref="FE68:FE131" si="37">AA68+AL68+AW68+BH68+BS68+CD68+CO68+CZ68+DK68+DV68+EG68</f>
        <v>0</v>
      </c>
      <c r="FF68" s="6">
        <f t="shared" ref="FF68:FF131" si="38">AB68+AM68+AX68+BI68+BT68+CE68+CP68+DA68+DL68+DW68+EH68</f>
        <v>0</v>
      </c>
      <c r="FG68" s="6">
        <f t="shared" ref="FG68:FG131" si="39">AC68+AN68+AY68+BJ68+BU68+CF68+CQ68+DB68+DM68+DX68+EI68</f>
        <v>1</v>
      </c>
      <c r="FH68" s="6">
        <f t="shared" ref="FH68:FH83" si="40">EW68+EX68+EY68+EZ68+FA68+FB68+FC68</f>
        <v>20</v>
      </c>
      <c r="FI68" s="6">
        <f t="shared" ref="FI68:FI131" si="41">FD68+FE68+FF68+FG68+FH68</f>
        <v>30</v>
      </c>
      <c r="FJ68" s="6">
        <f t="shared" ref="FJ68:FJ83" si="42">IF(EK68&gt;=1,1,0)</f>
        <v>0</v>
      </c>
      <c r="FK68" s="6">
        <f t="shared" ref="FK68:FK83" si="43">IF(EP68&gt;=1,1,0)</f>
        <v>0</v>
      </c>
    </row>
    <row r="69" spans="14:167">
      <c r="N69" s="6">
        <v>67</v>
      </c>
      <c r="O69" s="6" cm="1">
        <f t="array" ref="O69">IF(OR(AE69:AJ69&gt;0,AP69:AU69&gt;0,BA69:BF69&gt;0,BL69:BQ69&gt;0,BW69:CB69&gt;0,CH69:CM69&gt;0,CS69:CX69,DD69:DI69&gt;0,DO69:DT69&gt;0,DZ69:EE69),1,0)</f>
        <v>0</v>
      </c>
      <c r="P69" s="40">
        <v>3</v>
      </c>
      <c r="Q69" s="10">
        <v>900</v>
      </c>
      <c r="R69" s="10">
        <v>1000</v>
      </c>
      <c r="S69" s="147">
        <v>6</v>
      </c>
      <c r="T69" s="147"/>
      <c r="U69" s="147"/>
      <c r="V69" s="147"/>
      <c r="W69" s="147"/>
      <c r="X69" s="147"/>
      <c r="Y69" s="147"/>
      <c r="Z69" s="147"/>
      <c r="AA69" s="147"/>
      <c r="AB69" s="147"/>
      <c r="AC69" s="147"/>
      <c r="AD69" s="9"/>
      <c r="AE69" s="10"/>
      <c r="AF69" s="10"/>
      <c r="AG69" s="10"/>
      <c r="AH69" s="10"/>
      <c r="AI69" s="10"/>
      <c r="AJ69" s="10"/>
      <c r="AK69" s="10"/>
      <c r="AL69" s="10"/>
      <c r="AM69" s="10"/>
      <c r="AN69" s="147"/>
      <c r="AO69" s="9"/>
      <c r="AP69" s="10"/>
      <c r="AQ69" s="10"/>
      <c r="AR69" s="10"/>
      <c r="AS69" s="10"/>
      <c r="AT69" s="10"/>
      <c r="AU69" s="10"/>
      <c r="AV69" s="10"/>
      <c r="AW69" s="10"/>
      <c r="AX69" s="10"/>
      <c r="AY69" s="147"/>
      <c r="AZ69" s="9"/>
      <c r="BA69" s="10"/>
      <c r="BB69" s="10"/>
      <c r="BC69" s="10"/>
      <c r="BD69" s="10"/>
      <c r="BE69" s="10"/>
      <c r="BF69" s="10"/>
      <c r="BG69" s="10"/>
      <c r="BH69" s="10"/>
      <c r="BI69" s="10"/>
      <c r="BJ69" s="147"/>
      <c r="BK69" s="9"/>
      <c r="BL69" s="10"/>
      <c r="BM69" s="10"/>
      <c r="BN69" s="10"/>
      <c r="BO69" s="10"/>
      <c r="BP69" s="10"/>
      <c r="BQ69" s="10"/>
      <c r="BR69" s="10"/>
      <c r="BS69" s="10"/>
      <c r="BT69" s="10"/>
      <c r="BU69" s="147"/>
      <c r="BV69" s="9"/>
      <c r="BW69" s="10"/>
      <c r="BX69" s="10"/>
      <c r="BY69" s="10"/>
      <c r="BZ69" s="10"/>
      <c r="CA69" s="10"/>
      <c r="CB69" s="10"/>
      <c r="CC69" s="10"/>
      <c r="CD69" s="10"/>
      <c r="CE69" s="10"/>
      <c r="CF69" s="147"/>
      <c r="CG69" s="9"/>
      <c r="CH69" s="10"/>
      <c r="CI69" s="10"/>
      <c r="CJ69" s="10"/>
      <c r="CK69" s="10"/>
      <c r="CL69" s="10"/>
      <c r="CM69" s="10"/>
      <c r="CN69" s="10"/>
      <c r="CO69" s="10"/>
      <c r="CP69" s="10"/>
      <c r="CQ69" s="147"/>
      <c r="CR69" s="9"/>
      <c r="CS69" s="10"/>
      <c r="CT69" s="10"/>
      <c r="CU69" s="10"/>
      <c r="CV69" s="10"/>
      <c r="CW69" s="10"/>
      <c r="CX69" s="10"/>
      <c r="CY69" s="10"/>
      <c r="CZ69" s="10"/>
      <c r="DA69" s="10"/>
      <c r="DB69" s="147"/>
      <c r="DC69" s="9"/>
      <c r="DD69" s="10"/>
      <c r="DE69" s="10"/>
      <c r="DF69" s="10"/>
      <c r="DG69" s="10"/>
      <c r="DH69" s="10"/>
      <c r="DI69" s="10"/>
      <c r="DJ69" s="10"/>
      <c r="DK69" s="10"/>
      <c r="DL69" s="10"/>
      <c r="DM69" s="147"/>
      <c r="DN69" s="9"/>
      <c r="DO69" s="10"/>
      <c r="DP69" s="10"/>
      <c r="DQ69" s="10"/>
      <c r="DR69" s="10"/>
      <c r="DS69" s="10"/>
      <c r="DT69" s="10"/>
      <c r="DU69" s="10"/>
      <c r="DV69" s="10"/>
      <c r="DW69" s="10"/>
      <c r="DX69" s="152"/>
      <c r="DY69" s="9"/>
      <c r="DZ69" s="10"/>
      <c r="EA69" s="10"/>
      <c r="EB69" s="10"/>
      <c r="EC69" s="10"/>
      <c r="ED69" s="10"/>
      <c r="EE69" s="10"/>
      <c r="EF69" s="10"/>
      <c r="EG69" s="10"/>
      <c r="EH69" s="10"/>
      <c r="EI69" s="157"/>
      <c r="EU69" s="16"/>
      <c r="EV69" s="6">
        <f t="shared" si="28"/>
        <v>1</v>
      </c>
      <c r="EW69" s="6">
        <f t="shared" si="29"/>
        <v>6</v>
      </c>
      <c r="EX69" s="6">
        <f t="shared" si="30"/>
        <v>0</v>
      </c>
      <c r="EY69" s="6">
        <f t="shared" si="31"/>
        <v>0</v>
      </c>
      <c r="EZ69" s="6">
        <f t="shared" si="32"/>
        <v>0</v>
      </c>
      <c r="FA69" s="6">
        <f t="shared" si="33"/>
        <v>0</v>
      </c>
      <c r="FB69" s="6">
        <f t="shared" si="34"/>
        <v>0</v>
      </c>
      <c r="FC69" s="6">
        <f t="shared" si="35"/>
        <v>0</v>
      </c>
      <c r="FD69" s="6">
        <f t="shared" si="36"/>
        <v>0</v>
      </c>
      <c r="FE69" s="6">
        <f t="shared" si="37"/>
        <v>0</v>
      </c>
      <c r="FF69" s="6">
        <f t="shared" si="38"/>
        <v>0</v>
      </c>
      <c r="FG69" s="6">
        <f t="shared" si="39"/>
        <v>0</v>
      </c>
      <c r="FH69" s="6">
        <f t="shared" si="40"/>
        <v>6</v>
      </c>
      <c r="FI69" s="6">
        <f t="shared" si="41"/>
        <v>6</v>
      </c>
      <c r="FJ69" s="6">
        <f t="shared" si="42"/>
        <v>0</v>
      </c>
      <c r="FK69" s="6">
        <f t="shared" si="43"/>
        <v>0</v>
      </c>
    </row>
    <row r="70" spans="14:167">
      <c r="N70" s="6">
        <v>68</v>
      </c>
      <c r="O70" s="6" cm="1">
        <f t="array" ref="O70">IF(OR(AE70:AJ70&gt;0,AP70:AU70&gt;0,BA70:BF70&gt;0,BL70:BQ70&gt;0,BW70:CB70&gt;0,CH70:CM70&gt;0,CS70:CX70,DD70:DI70&gt;0,DO70:DT70&gt;0,DZ70:EE70),1,0)</f>
        <v>0</v>
      </c>
      <c r="P70" s="40">
        <v>3</v>
      </c>
      <c r="Q70" s="10">
        <v>1000</v>
      </c>
      <c r="R70" s="10">
        <v>1100</v>
      </c>
      <c r="S70" s="147">
        <v>13</v>
      </c>
      <c r="T70" s="147"/>
      <c r="U70" s="147"/>
      <c r="V70" s="147"/>
      <c r="W70" s="147"/>
      <c r="X70" s="147"/>
      <c r="Y70" s="147"/>
      <c r="Z70" s="147">
        <v>0</v>
      </c>
      <c r="AA70" s="147"/>
      <c r="AB70" s="147"/>
      <c r="AC70" s="147"/>
      <c r="AD70" s="9">
        <v>18</v>
      </c>
      <c r="AE70" s="10"/>
      <c r="AF70" s="10"/>
      <c r="AG70" s="10"/>
      <c r="AH70" s="10"/>
      <c r="AI70" s="10"/>
      <c r="AJ70" s="10"/>
      <c r="AK70" s="10">
        <v>6</v>
      </c>
      <c r="AL70" s="10"/>
      <c r="AM70" s="10"/>
      <c r="AN70" s="147"/>
      <c r="AO70" s="9">
        <v>2</v>
      </c>
      <c r="AP70" s="10"/>
      <c r="AQ70" s="10"/>
      <c r="AR70" s="10"/>
      <c r="AS70" s="10"/>
      <c r="AT70" s="10"/>
      <c r="AU70" s="10"/>
      <c r="AV70" s="10">
        <v>1</v>
      </c>
      <c r="AW70" s="10"/>
      <c r="AX70" s="10"/>
      <c r="AY70" s="147"/>
      <c r="AZ70" s="9">
        <v>4</v>
      </c>
      <c r="BA70" s="10"/>
      <c r="BB70" s="10"/>
      <c r="BC70" s="10"/>
      <c r="BD70" s="10"/>
      <c r="BE70" s="10"/>
      <c r="BF70" s="10"/>
      <c r="BG70" s="10">
        <v>2</v>
      </c>
      <c r="BH70" s="10"/>
      <c r="BI70" s="10"/>
      <c r="BJ70" s="147"/>
      <c r="BK70" s="9"/>
      <c r="BL70" s="10"/>
      <c r="BM70" s="10"/>
      <c r="BN70" s="10"/>
      <c r="BO70" s="10"/>
      <c r="BP70" s="10"/>
      <c r="BQ70" s="10"/>
      <c r="BR70" s="10">
        <v>1</v>
      </c>
      <c r="BS70" s="10"/>
      <c r="BT70" s="10"/>
      <c r="BU70" s="147"/>
      <c r="BV70" s="9"/>
      <c r="BW70" s="10"/>
      <c r="BX70" s="10"/>
      <c r="BY70" s="10"/>
      <c r="BZ70" s="10"/>
      <c r="CA70" s="10"/>
      <c r="CB70" s="10"/>
      <c r="CC70" s="10"/>
      <c r="CD70" s="10"/>
      <c r="CE70" s="10"/>
      <c r="CF70" s="147"/>
      <c r="CG70" s="9"/>
      <c r="CH70" s="10"/>
      <c r="CI70" s="10"/>
      <c r="CJ70" s="10"/>
      <c r="CK70" s="10"/>
      <c r="CL70" s="10"/>
      <c r="CM70" s="10"/>
      <c r="CN70" s="10"/>
      <c r="CO70" s="10"/>
      <c r="CP70" s="10"/>
      <c r="CQ70" s="147"/>
      <c r="CR70" s="9"/>
      <c r="CS70" s="10"/>
      <c r="CT70" s="10"/>
      <c r="CU70" s="10"/>
      <c r="CV70" s="10"/>
      <c r="CW70" s="10"/>
      <c r="CX70" s="10"/>
      <c r="CY70" s="10"/>
      <c r="CZ70" s="10"/>
      <c r="DA70" s="10"/>
      <c r="DB70" s="147"/>
      <c r="DC70" s="9"/>
      <c r="DD70" s="10"/>
      <c r="DE70" s="10"/>
      <c r="DF70" s="10"/>
      <c r="DG70" s="10"/>
      <c r="DH70" s="10"/>
      <c r="DI70" s="10"/>
      <c r="DJ70" s="10"/>
      <c r="DK70" s="10"/>
      <c r="DL70" s="10"/>
      <c r="DM70" s="147"/>
      <c r="DN70" s="9"/>
      <c r="DO70" s="10"/>
      <c r="DP70" s="10"/>
      <c r="DQ70" s="10"/>
      <c r="DR70" s="10"/>
      <c r="DS70" s="10"/>
      <c r="DT70" s="10"/>
      <c r="DU70" s="10"/>
      <c r="DV70" s="10"/>
      <c r="DW70" s="10"/>
      <c r="DX70" s="152"/>
      <c r="DY70" s="9"/>
      <c r="DZ70" s="10"/>
      <c r="EA70" s="10"/>
      <c r="EB70" s="10"/>
      <c r="EC70" s="10"/>
      <c r="ED70" s="10"/>
      <c r="EE70" s="10"/>
      <c r="EF70" s="10"/>
      <c r="EG70" s="10"/>
      <c r="EH70" s="10"/>
      <c r="EI70" s="157"/>
      <c r="EU70" s="16"/>
      <c r="EV70" s="6">
        <f t="shared" si="28"/>
        <v>1</v>
      </c>
      <c r="EW70" s="6">
        <f t="shared" si="29"/>
        <v>37</v>
      </c>
      <c r="EX70" s="6">
        <f t="shared" si="30"/>
        <v>0</v>
      </c>
      <c r="EY70" s="6">
        <f t="shared" si="31"/>
        <v>0</v>
      </c>
      <c r="EZ70" s="6">
        <f t="shared" si="32"/>
        <v>0</v>
      </c>
      <c r="FA70" s="6">
        <f t="shared" si="33"/>
        <v>0</v>
      </c>
      <c r="FB70" s="6">
        <f t="shared" si="34"/>
        <v>0</v>
      </c>
      <c r="FC70" s="6">
        <f t="shared" si="35"/>
        <v>0</v>
      </c>
      <c r="FD70" s="6">
        <f t="shared" si="36"/>
        <v>10</v>
      </c>
      <c r="FE70" s="6">
        <f t="shared" si="37"/>
        <v>0</v>
      </c>
      <c r="FF70" s="6">
        <f t="shared" si="38"/>
        <v>0</v>
      </c>
      <c r="FG70" s="6">
        <f t="shared" si="39"/>
        <v>0</v>
      </c>
      <c r="FH70" s="6">
        <f t="shared" si="40"/>
        <v>37</v>
      </c>
      <c r="FI70" s="6">
        <f t="shared" si="41"/>
        <v>47</v>
      </c>
      <c r="FJ70" s="6">
        <f t="shared" si="42"/>
        <v>0</v>
      </c>
      <c r="FK70" s="6">
        <f t="shared" si="43"/>
        <v>0</v>
      </c>
    </row>
    <row r="71" spans="14:167">
      <c r="N71" s="6">
        <v>69</v>
      </c>
      <c r="O71" s="6" cm="1">
        <f t="array" ref="O71">IF(OR(AE71:AJ71&gt;0,AP71:AU71&gt;0,BA71:BF71&gt;0,BL71:BQ71&gt;0,BW71:CB71&gt;0,CH71:CM71&gt;0,CS71:CX71,DD71:DI71&gt;0,DO71:DT71&gt;0,DZ71:EE71),1,0)</f>
        <v>0</v>
      </c>
      <c r="P71" s="40">
        <v>3</v>
      </c>
      <c r="Q71" s="10">
        <v>1100</v>
      </c>
      <c r="R71" s="10">
        <v>1200</v>
      </c>
      <c r="S71" s="147">
        <v>5</v>
      </c>
      <c r="T71" s="147"/>
      <c r="U71" s="147"/>
      <c r="V71" s="147"/>
      <c r="W71" s="147"/>
      <c r="X71" s="147"/>
      <c r="Y71" s="147"/>
      <c r="Z71" s="147"/>
      <c r="AA71" s="147"/>
      <c r="AB71" s="147"/>
      <c r="AC71" s="147">
        <v>4</v>
      </c>
      <c r="AD71" s="9">
        <v>6</v>
      </c>
      <c r="AE71" s="10"/>
      <c r="AF71" s="10"/>
      <c r="AG71" s="10"/>
      <c r="AH71" s="10"/>
      <c r="AI71" s="10"/>
      <c r="AJ71" s="10"/>
      <c r="AK71" s="10">
        <v>2</v>
      </c>
      <c r="AL71" s="10"/>
      <c r="AM71" s="10"/>
      <c r="AN71" s="147"/>
      <c r="AO71" s="9"/>
      <c r="AP71" s="10"/>
      <c r="AQ71" s="10"/>
      <c r="AR71" s="10"/>
      <c r="AS71" s="10"/>
      <c r="AT71" s="10"/>
      <c r="AU71" s="10"/>
      <c r="AV71" s="10">
        <v>3</v>
      </c>
      <c r="AW71" s="10"/>
      <c r="AX71" s="10"/>
      <c r="AY71" s="147"/>
      <c r="AZ71" s="9"/>
      <c r="BA71" s="10"/>
      <c r="BB71" s="10"/>
      <c r="BC71" s="10"/>
      <c r="BD71" s="10"/>
      <c r="BE71" s="10"/>
      <c r="BF71" s="10"/>
      <c r="BG71" s="10"/>
      <c r="BH71" s="10"/>
      <c r="BI71" s="10"/>
      <c r="BJ71" s="147"/>
      <c r="BK71" s="9"/>
      <c r="BL71" s="10"/>
      <c r="BM71" s="10"/>
      <c r="BN71" s="10"/>
      <c r="BO71" s="10"/>
      <c r="BP71" s="10"/>
      <c r="BQ71" s="10"/>
      <c r="BR71" s="10"/>
      <c r="BS71" s="10"/>
      <c r="BT71" s="10"/>
      <c r="BU71" s="147"/>
      <c r="BV71" s="9"/>
      <c r="BW71" s="10"/>
      <c r="BX71" s="10"/>
      <c r="BY71" s="10"/>
      <c r="BZ71" s="10"/>
      <c r="CA71" s="10"/>
      <c r="CB71" s="10"/>
      <c r="CC71" s="10"/>
      <c r="CD71" s="10"/>
      <c r="CE71" s="10"/>
      <c r="CF71" s="147"/>
      <c r="CG71" s="9"/>
      <c r="CH71" s="10"/>
      <c r="CI71" s="10"/>
      <c r="CJ71" s="10"/>
      <c r="CK71" s="10"/>
      <c r="CL71" s="10"/>
      <c r="CM71" s="10"/>
      <c r="CN71" s="10"/>
      <c r="CO71" s="10"/>
      <c r="CP71" s="10"/>
      <c r="CQ71" s="147"/>
      <c r="CR71" s="9"/>
      <c r="CS71" s="10"/>
      <c r="CT71" s="10"/>
      <c r="CU71" s="10"/>
      <c r="CV71" s="10"/>
      <c r="CW71" s="10"/>
      <c r="CX71" s="10"/>
      <c r="CY71" s="10"/>
      <c r="CZ71" s="10"/>
      <c r="DA71" s="10"/>
      <c r="DB71" s="147"/>
      <c r="DC71" s="9"/>
      <c r="DD71" s="10"/>
      <c r="DE71" s="10"/>
      <c r="DF71" s="10"/>
      <c r="DG71" s="10"/>
      <c r="DH71" s="10"/>
      <c r="DI71" s="10"/>
      <c r="DJ71" s="10"/>
      <c r="DK71" s="10"/>
      <c r="DL71" s="10"/>
      <c r="DM71" s="147"/>
      <c r="DN71" s="9"/>
      <c r="DO71" s="10"/>
      <c r="DP71" s="10"/>
      <c r="DQ71" s="10"/>
      <c r="DR71" s="10"/>
      <c r="DS71" s="10"/>
      <c r="DT71" s="10"/>
      <c r="DU71" s="10"/>
      <c r="DV71" s="10"/>
      <c r="DW71" s="10"/>
      <c r="DX71" s="152"/>
      <c r="DY71" s="9"/>
      <c r="DZ71" s="10"/>
      <c r="EA71" s="10"/>
      <c r="EB71" s="10"/>
      <c r="EC71" s="10"/>
      <c r="ED71" s="10"/>
      <c r="EE71" s="10"/>
      <c r="EF71" s="10"/>
      <c r="EG71" s="10"/>
      <c r="EH71" s="10"/>
      <c r="EI71" s="157"/>
      <c r="EU71" s="16"/>
      <c r="EV71" s="6">
        <f t="shared" si="28"/>
        <v>1</v>
      </c>
      <c r="EW71" s="6">
        <f t="shared" si="29"/>
        <v>11</v>
      </c>
      <c r="EX71" s="6">
        <f t="shared" si="30"/>
        <v>0</v>
      </c>
      <c r="EY71" s="6">
        <f t="shared" si="31"/>
        <v>0</v>
      </c>
      <c r="EZ71" s="6">
        <f t="shared" si="32"/>
        <v>0</v>
      </c>
      <c r="FA71" s="6">
        <f t="shared" si="33"/>
        <v>0</v>
      </c>
      <c r="FB71" s="6">
        <f t="shared" si="34"/>
        <v>0</v>
      </c>
      <c r="FC71" s="6">
        <f t="shared" si="35"/>
        <v>0</v>
      </c>
      <c r="FD71" s="6">
        <f t="shared" si="36"/>
        <v>5</v>
      </c>
      <c r="FE71" s="6">
        <f t="shared" si="37"/>
        <v>0</v>
      </c>
      <c r="FF71" s="6">
        <f t="shared" si="38"/>
        <v>0</v>
      </c>
      <c r="FG71" s="6">
        <f t="shared" si="39"/>
        <v>4</v>
      </c>
      <c r="FH71" s="6">
        <f t="shared" si="40"/>
        <v>11</v>
      </c>
      <c r="FI71" s="6">
        <f t="shared" si="41"/>
        <v>20</v>
      </c>
      <c r="FJ71" s="6">
        <f t="shared" si="42"/>
        <v>0</v>
      </c>
      <c r="FK71" s="6">
        <f t="shared" si="43"/>
        <v>0</v>
      </c>
    </row>
    <row r="72" spans="14:167">
      <c r="N72" s="6">
        <v>70</v>
      </c>
      <c r="O72" s="6" cm="1">
        <f t="array" ref="O72">IF(OR(AE72:AJ72&gt;0,AP72:AU72&gt;0,BA72:BF72&gt;0,BL72:BQ72&gt;0,BW72:CB72&gt;0,CH72:CM72&gt;0,CS72:CX72,DD72:DI72&gt;0,DO72:DT72&gt;0,DZ72:EE72),1,0)</f>
        <v>0</v>
      </c>
      <c r="P72" s="40">
        <v>3</v>
      </c>
      <c r="Q72" s="10">
        <v>1200</v>
      </c>
      <c r="R72" s="10">
        <v>1300</v>
      </c>
      <c r="S72" s="147">
        <v>6</v>
      </c>
      <c r="T72" s="147"/>
      <c r="U72" s="147"/>
      <c r="V72" s="147"/>
      <c r="W72" s="147"/>
      <c r="X72" s="147"/>
      <c r="Y72" s="147"/>
      <c r="Z72" s="147">
        <v>1</v>
      </c>
      <c r="AA72" s="147"/>
      <c r="AB72" s="147"/>
      <c r="AC72" s="147">
        <v>1</v>
      </c>
      <c r="AD72" s="9">
        <v>3</v>
      </c>
      <c r="AE72" s="10"/>
      <c r="AF72" s="10"/>
      <c r="AG72" s="10"/>
      <c r="AH72" s="10"/>
      <c r="AI72" s="10"/>
      <c r="AJ72" s="10"/>
      <c r="AK72" s="10"/>
      <c r="AL72" s="10"/>
      <c r="AM72" s="10"/>
      <c r="AN72" s="147">
        <v>1</v>
      </c>
      <c r="AO72" s="9"/>
      <c r="AP72" s="10"/>
      <c r="AQ72" s="10"/>
      <c r="AR72" s="10"/>
      <c r="AS72" s="10"/>
      <c r="AT72" s="10"/>
      <c r="AU72" s="10"/>
      <c r="AV72" s="10"/>
      <c r="AW72" s="10"/>
      <c r="AX72" s="10"/>
      <c r="AY72" s="147"/>
      <c r="AZ72" s="9"/>
      <c r="BA72" s="10"/>
      <c r="BB72" s="10"/>
      <c r="BC72" s="10"/>
      <c r="BD72" s="10"/>
      <c r="BE72" s="10"/>
      <c r="BF72" s="10"/>
      <c r="BG72" s="10"/>
      <c r="BH72" s="10"/>
      <c r="BI72" s="10"/>
      <c r="BJ72" s="147"/>
      <c r="BK72" s="9"/>
      <c r="BL72" s="10"/>
      <c r="BM72" s="10"/>
      <c r="BN72" s="10"/>
      <c r="BO72" s="10"/>
      <c r="BP72" s="10"/>
      <c r="BQ72" s="10"/>
      <c r="BR72" s="10"/>
      <c r="BS72" s="10"/>
      <c r="BT72" s="10"/>
      <c r="BU72" s="147"/>
      <c r="BV72" s="9"/>
      <c r="BW72" s="10"/>
      <c r="BX72" s="10"/>
      <c r="BY72" s="10"/>
      <c r="BZ72" s="10"/>
      <c r="CA72" s="10"/>
      <c r="CB72" s="10"/>
      <c r="CC72" s="10"/>
      <c r="CD72" s="10"/>
      <c r="CE72" s="10"/>
      <c r="CF72" s="147"/>
      <c r="CG72" s="9"/>
      <c r="CH72" s="10"/>
      <c r="CI72" s="10"/>
      <c r="CJ72" s="10"/>
      <c r="CK72" s="10"/>
      <c r="CL72" s="10"/>
      <c r="CM72" s="10"/>
      <c r="CN72" s="10"/>
      <c r="CO72" s="10"/>
      <c r="CP72" s="10"/>
      <c r="CQ72" s="147"/>
      <c r="CR72" s="9"/>
      <c r="CS72" s="10"/>
      <c r="CT72" s="10"/>
      <c r="CU72" s="10"/>
      <c r="CV72" s="10"/>
      <c r="CW72" s="10"/>
      <c r="CX72" s="10"/>
      <c r="CY72" s="10"/>
      <c r="CZ72" s="10"/>
      <c r="DA72" s="10"/>
      <c r="DB72" s="147"/>
      <c r="DC72" s="9"/>
      <c r="DD72" s="10"/>
      <c r="DE72" s="10"/>
      <c r="DF72" s="10"/>
      <c r="DG72" s="10"/>
      <c r="DH72" s="10"/>
      <c r="DI72" s="10"/>
      <c r="DJ72" s="10"/>
      <c r="DK72" s="10"/>
      <c r="DL72" s="10"/>
      <c r="DM72" s="147"/>
      <c r="DN72" s="9"/>
      <c r="DO72" s="10"/>
      <c r="DP72" s="10"/>
      <c r="DQ72" s="10"/>
      <c r="DR72" s="10"/>
      <c r="DS72" s="10"/>
      <c r="DT72" s="10"/>
      <c r="DU72" s="10"/>
      <c r="DV72" s="10"/>
      <c r="DW72" s="10"/>
      <c r="DX72" s="152"/>
      <c r="DY72" s="9"/>
      <c r="DZ72" s="10"/>
      <c r="EA72" s="10"/>
      <c r="EB72" s="10"/>
      <c r="EC72" s="10"/>
      <c r="ED72" s="10"/>
      <c r="EE72" s="10"/>
      <c r="EF72" s="10"/>
      <c r="EG72" s="10"/>
      <c r="EH72" s="10"/>
      <c r="EI72" s="157"/>
      <c r="EU72" s="16"/>
      <c r="EV72" s="6">
        <f t="shared" si="28"/>
        <v>1</v>
      </c>
      <c r="EW72" s="6">
        <f t="shared" si="29"/>
        <v>9</v>
      </c>
      <c r="EX72" s="6">
        <f t="shared" si="30"/>
        <v>0</v>
      </c>
      <c r="EY72" s="6">
        <f t="shared" si="31"/>
        <v>0</v>
      </c>
      <c r="EZ72" s="6">
        <f t="shared" si="32"/>
        <v>0</v>
      </c>
      <c r="FA72" s="6">
        <f t="shared" si="33"/>
        <v>0</v>
      </c>
      <c r="FB72" s="6">
        <f t="shared" si="34"/>
        <v>0</v>
      </c>
      <c r="FC72" s="6">
        <f t="shared" si="35"/>
        <v>0</v>
      </c>
      <c r="FD72" s="6">
        <f t="shared" si="36"/>
        <v>1</v>
      </c>
      <c r="FE72" s="6">
        <f t="shared" si="37"/>
        <v>0</v>
      </c>
      <c r="FF72" s="6">
        <f t="shared" si="38"/>
        <v>0</v>
      </c>
      <c r="FG72" s="6">
        <f t="shared" si="39"/>
        <v>2</v>
      </c>
      <c r="FH72" s="6">
        <f t="shared" si="40"/>
        <v>9</v>
      </c>
      <c r="FI72" s="6">
        <f t="shared" si="41"/>
        <v>12</v>
      </c>
      <c r="FJ72" s="6">
        <f t="shared" si="42"/>
        <v>0</v>
      </c>
      <c r="FK72" s="6">
        <f t="shared" si="43"/>
        <v>0</v>
      </c>
    </row>
    <row r="73" spans="14:167">
      <c r="N73" s="6">
        <v>71</v>
      </c>
      <c r="O73" s="6" cm="1">
        <f t="array" ref="O73">IF(OR(AE73:AJ73&gt;0,AP73:AU73&gt;0,BA73:BF73&gt;0,BL73:BQ73&gt;0,BW73:CB73&gt;0,CH73:CM73&gt;0,CS73:CX73,DD73:DI73&gt;0,DO73:DT73&gt;0,DZ73:EE73),1,0)</f>
        <v>0</v>
      </c>
      <c r="P73" s="40">
        <v>3</v>
      </c>
      <c r="Q73" s="10">
        <v>1300</v>
      </c>
      <c r="R73" s="10">
        <v>1400</v>
      </c>
      <c r="S73" s="147">
        <v>10</v>
      </c>
      <c r="T73" s="147"/>
      <c r="U73" s="147"/>
      <c r="V73" s="147"/>
      <c r="W73" s="147"/>
      <c r="X73" s="147"/>
      <c r="Y73" s="147"/>
      <c r="Z73" s="147"/>
      <c r="AA73" s="147"/>
      <c r="AB73" s="147"/>
      <c r="AC73" s="147"/>
      <c r="AD73" s="9">
        <v>6</v>
      </c>
      <c r="AE73" s="10"/>
      <c r="AF73" s="10"/>
      <c r="AG73" s="10"/>
      <c r="AH73" s="10"/>
      <c r="AI73" s="10"/>
      <c r="AJ73" s="10"/>
      <c r="AK73" s="10"/>
      <c r="AL73" s="10"/>
      <c r="AM73" s="10"/>
      <c r="AN73" s="147">
        <v>1</v>
      </c>
      <c r="AO73" s="9">
        <v>2</v>
      </c>
      <c r="AP73" s="10"/>
      <c r="AQ73" s="10"/>
      <c r="AR73" s="10"/>
      <c r="AS73" s="10"/>
      <c r="AT73" s="10"/>
      <c r="AU73" s="10"/>
      <c r="AV73" s="10"/>
      <c r="AW73" s="10"/>
      <c r="AX73" s="10"/>
      <c r="AY73" s="147"/>
      <c r="AZ73" s="9"/>
      <c r="BA73" s="10"/>
      <c r="BB73" s="10"/>
      <c r="BC73" s="10"/>
      <c r="BD73" s="10"/>
      <c r="BE73" s="10"/>
      <c r="BF73" s="10"/>
      <c r="BG73" s="10"/>
      <c r="BH73" s="10"/>
      <c r="BI73" s="10"/>
      <c r="BJ73" s="147"/>
      <c r="BK73" s="9"/>
      <c r="BL73" s="10"/>
      <c r="BM73" s="10"/>
      <c r="BN73" s="10"/>
      <c r="BO73" s="10"/>
      <c r="BP73" s="10"/>
      <c r="BQ73" s="10"/>
      <c r="BR73" s="10"/>
      <c r="BS73" s="10"/>
      <c r="BT73" s="10"/>
      <c r="BU73" s="147"/>
      <c r="BV73" s="9"/>
      <c r="BW73" s="10"/>
      <c r="BX73" s="10"/>
      <c r="BY73" s="10"/>
      <c r="BZ73" s="10"/>
      <c r="CA73" s="10"/>
      <c r="CB73" s="10"/>
      <c r="CC73" s="10"/>
      <c r="CD73" s="10"/>
      <c r="CE73" s="10"/>
      <c r="CF73" s="147"/>
      <c r="CG73" s="9"/>
      <c r="CH73" s="10"/>
      <c r="CI73" s="10"/>
      <c r="CJ73" s="10"/>
      <c r="CK73" s="10"/>
      <c r="CL73" s="10"/>
      <c r="CM73" s="10"/>
      <c r="CN73" s="10"/>
      <c r="CO73" s="10"/>
      <c r="CP73" s="10"/>
      <c r="CQ73" s="147"/>
      <c r="CR73" s="9"/>
      <c r="CS73" s="10"/>
      <c r="CT73" s="10"/>
      <c r="CU73" s="10"/>
      <c r="CV73" s="10"/>
      <c r="CW73" s="10"/>
      <c r="CX73" s="10"/>
      <c r="CY73" s="10"/>
      <c r="CZ73" s="10"/>
      <c r="DA73" s="10"/>
      <c r="DB73" s="147"/>
      <c r="DC73" s="9"/>
      <c r="DD73" s="10"/>
      <c r="DE73" s="10"/>
      <c r="DF73" s="10"/>
      <c r="DG73" s="10"/>
      <c r="DH73" s="10"/>
      <c r="DI73" s="10"/>
      <c r="DJ73" s="10"/>
      <c r="DK73" s="10"/>
      <c r="DL73" s="10"/>
      <c r="DM73" s="147"/>
      <c r="DN73" s="9"/>
      <c r="DO73" s="10"/>
      <c r="DP73" s="10"/>
      <c r="DQ73" s="10"/>
      <c r="DR73" s="10"/>
      <c r="DS73" s="10"/>
      <c r="DT73" s="10"/>
      <c r="DU73" s="10"/>
      <c r="DV73" s="10"/>
      <c r="DW73" s="10"/>
      <c r="DX73" s="152"/>
      <c r="DY73" s="9"/>
      <c r="DZ73" s="10"/>
      <c r="EA73" s="10"/>
      <c r="EB73" s="10"/>
      <c r="EC73" s="10"/>
      <c r="ED73" s="10"/>
      <c r="EE73" s="10"/>
      <c r="EF73" s="10"/>
      <c r="EG73" s="10"/>
      <c r="EH73" s="10"/>
      <c r="EI73" s="157"/>
      <c r="EU73" s="16"/>
      <c r="EV73" s="6">
        <f t="shared" si="28"/>
        <v>1</v>
      </c>
      <c r="EW73" s="6">
        <f t="shared" si="29"/>
        <v>18</v>
      </c>
      <c r="EX73" s="6">
        <f t="shared" si="30"/>
        <v>0</v>
      </c>
      <c r="EY73" s="6">
        <f t="shared" si="31"/>
        <v>0</v>
      </c>
      <c r="EZ73" s="6">
        <f t="shared" si="32"/>
        <v>0</v>
      </c>
      <c r="FA73" s="6">
        <f t="shared" si="33"/>
        <v>0</v>
      </c>
      <c r="FB73" s="6">
        <f t="shared" si="34"/>
        <v>0</v>
      </c>
      <c r="FC73" s="6">
        <f t="shared" si="35"/>
        <v>0</v>
      </c>
      <c r="FD73" s="6">
        <f t="shared" si="36"/>
        <v>0</v>
      </c>
      <c r="FE73" s="6">
        <f t="shared" si="37"/>
        <v>0</v>
      </c>
      <c r="FF73" s="6">
        <f t="shared" si="38"/>
        <v>0</v>
      </c>
      <c r="FG73" s="6">
        <f t="shared" si="39"/>
        <v>1</v>
      </c>
      <c r="FH73" s="6">
        <f t="shared" si="40"/>
        <v>18</v>
      </c>
      <c r="FI73" s="6">
        <f t="shared" si="41"/>
        <v>19</v>
      </c>
      <c r="FJ73" s="6">
        <f t="shared" si="42"/>
        <v>0</v>
      </c>
      <c r="FK73" s="6">
        <f t="shared" si="43"/>
        <v>0</v>
      </c>
    </row>
    <row r="74" spans="14:167">
      <c r="N74" s="6">
        <v>72</v>
      </c>
      <c r="O74" s="6" cm="1">
        <f t="array" ref="O74">IF(OR(AE74:AJ74&gt;0,AP74:AU74&gt;0,BA74:BF74&gt;0,BL74:BQ74&gt;0,BW74:CB74&gt;0,CH74:CM74&gt;0,CS74:CX74,DD74:DI74&gt;0,DO74:DT74&gt;0,DZ74:EE74),1,0)</f>
        <v>0</v>
      </c>
      <c r="P74" s="40">
        <v>3</v>
      </c>
      <c r="Q74" s="10">
        <v>1400</v>
      </c>
      <c r="R74" s="10">
        <v>1500</v>
      </c>
      <c r="S74" s="147">
        <v>18</v>
      </c>
      <c r="T74" s="147"/>
      <c r="U74" s="147"/>
      <c r="V74" s="147"/>
      <c r="W74" s="147"/>
      <c r="X74" s="147"/>
      <c r="Y74" s="147"/>
      <c r="Z74" s="147">
        <v>1</v>
      </c>
      <c r="AA74" s="147"/>
      <c r="AB74" s="147"/>
      <c r="AC74" s="147"/>
      <c r="AD74" s="9">
        <v>14</v>
      </c>
      <c r="AE74" s="10"/>
      <c r="AF74" s="10"/>
      <c r="AG74" s="10"/>
      <c r="AH74" s="10"/>
      <c r="AI74" s="10"/>
      <c r="AJ74" s="10"/>
      <c r="AK74" s="10">
        <v>1</v>
      </c>
      <c r="AL74" s="10"/>
      <c r="AM74" s="10"/>
      <c r="AN74" s="147"/>
      <c r="AO74" s="9">
        <v>1</v>
      </c>
      <c r="AP74" s="10"/>
      <c r="AQ74" s="10"/>
      <c r="AR74" s="10"/>
      <c r="AS74" s="10"/>
      <c r="AT74" s="10"/>
      <c r="AU74" s="10"/>
      <c r="AV74" s="10"/>
      <c r="AW74" s="10"/>
      <c r="AX74" s="10"/>
      <c r="AY74" s="147"/>
      <c r="AZ74" s="9">
        <v>1</v>
      </c>
      <c r="BA74" s="10"/>
      <c r="BB74" s="10"/>
      <c r="BC74" s="10"/>
      <c r="BD74" s="10"/>
      <c r="BE74" s="10"/>
      <c r="BF74" s="10"/>
      <c r="BG74" s="10"/>
      <c r="BH74" s="10"/>
      <c r="BI74" s="10"/>
      <c r="BJ74" s="147"/>
      <c r="BK74" s="9"/>
      <c r="BL74" s="10"/>
      <c r="BM74" s="10"/>
      <c r="BN74" s="10"/>
      <c r="BO74" s="10"/>
      <c r="BP74" s="10"/>
      <c r="BQ74" s="10"/>
      <c r="BR74" s="10"/>
      <c r="BS74" s="10"/>
      <c r="BT74" s="10"/>
      <c r="BU74" s="147"/>
      <c r="BV74" s="9"/>
      <c r="BW74" s="10"/>
      <c r="BX74" s="10"/>
      <c r="BY74" s="10"/>
      <c r="BZ74" s="10"/>
      <c r="CA74" s="10"/>
      <c r="CB74" s="10"/>
      <c r="CC74" s="10"/>
      <c r="CD74" s="10"/>
      <c r="CE74" s="10"/>
      <c r="CF74" s="147"/>
      <c r="CG74" s="9"/>
      <c r="CH74" s="10"/>
      <c r="CI74" s="10"/>
      <c r="CJ74" s="10"/>
      <c r="CK74" s="10"/>
      <c r="CL74" s="10"/>
      <c r="CM74" s="10"/>
      <c r="CN74" s="10"/>
      <c r="CO74" s="10"/>
      <c r="CP74" s="10"/>
      <c r="CQ74" s="147"/>
      <c r="CR74" s="9"/>
      <c r="CS74" s="10"/>
      <c r="CT74" s="10"/>
      <c r="CU74" s="10"/>
      <c r="CV74" s="10"/>
      <c r="CW74" s="10"/>
      <c r="CX74" s="10"/>
      <c r="CY74" s="10"/>
      <c r="CZ74" s="10"/>
      <c r="DA74" s="10"/>
      <c r="DB74" s="147"/>
      <c r="DC74" s="9"/>
      <c r="DD74" s="10"/>
      <c r="DE74" s="10"/>
      <c r="DF74" s="10"/>
      <c r="DG74" s="10"/>
      <c r="DH74" s="10"/>
      <c r="DI74" s="10"/>
      <c r="DJ74" s="10"/>
      <c r="DK74" s="10"/>
      <c r="DL74" s="10"/>
      <c r="DM74" s="147"/>
      <c r="DN74" s="9"/>
      <c r="DO74" s="10"/>
      <c r="DP74" s="10"/>
      <c r="DQ74" s="10"/>
      <c r="DR74" s="10"/>
      <c r="DS74" s="10"/>
      <c r="DT74" s="10"/>
      <c r="DU74" s="10"/>
      <c r="DV74" s="10"/>
      <c r="DW74" s="10"/>
      <c r="DX74" s="152"/>
      <c r="DY74" s="9"/>
      <c r="DZ74" s="10"/>
      <c r="EA74" s="10"/>
      <c r="EB74" s="10"/>
      <c r="EC74" s="10"/>
      <c r="ED74" s="10"/>
      <c r="EE74" s="10"/>
      <c r="EF74" s="10"/>
      <c r="EG74" s="10"/>
      <c r="EH74" s="10"/>
      <c r="EI74" s="157"/>
      <c r="EU74" s="16"/>
      <c r="EV74" s="6">
        <f t="shared" si="28"/>
        <v>1</v>
      </c>
      <c r="EW74" s="6">
        <f t="shared" si="29"/>
        <v>34</v>
      </c>
      <c r="EX74" s="6">
        <f t="shared" si="30"/>
        <v>0</v>
      </c>
      <c r="EY74" s="6">
        <f t="shared" si="31"/>
        <v>0</v>
      </c>
      <c r="EZ74" s="6">
        <f t="shared" si="32"/>
        <v>0</v>
      </c>
      <c r="FA74" s="6">
        <f t="shared" si="33"/>
        <v>0</v>
      </c>
      <c r="FB74" s="6">
        <f t="shared" si="34"/>
        <v>0</v>
      </c>
      <c r="FC74" s="6">
        <f t="shared" si="35"/>
        <v>0</v>
      </c>
      <c r="FD74" s="6">
        <f t="shared" si="36"/>
        <v>2</v>
      </c>
      <c r="FE74" s="6">
        <f t="shared" si="37"/>
        <v>0</v>
      </c>
      <c r="FF74" s="6">
        <f t="shared" si="38"/>
        <v>0</v>
      </c>
      <c r="FG74" s="6">
        <f t="shared" si="39"/>
        <v>0</v>
      </c>
      <c r="FH74" s="6">
        <f t="shared" si="40"/>
        <v>34</v>
      </c>
      <c r="FI74" s="6">
        <f t="shared" si="41"/>
        <v>36</v>
      </c>
      <c r="FJ74" s="6">
        <f t="shared" si="42"/>
        <v>0</v>
      </c>
      <c r="FK74" s="6">
        <f t="shared" si="43"/>
        <v>0</v>
      </c>
    </row>
    <row r="75" spans="14:167">
      <c r="N75" s="6">
        <v>73</v>
      </c>
      <c r="O75" s="6" cm="1">
        <f t="array" ref="O75">IF(OR(AE75:AJ75&gt;0,AP75:AU75&gt;0,BA75:BF75&gt;0,BL75:BQ75&gt;0,BW75:CB75&gt;0,CH75:CM75&gt;0,CS75:CX75,DD75:DI75&gt;0,DO75:DT75&gt;0,DZ75:EE75),1,0)</f>
        <v>0</v>
      </c>
      <c r="P75" s="40">
        <v>3</v>
      </c>
      <c r="Q75" s="10">
        <v>1500</v>
      </c>
      <c r="R75" s="10">
        <v>1600</v>
      </c>
      <c r="S75" s="147">
        <v>15</v>
      </c>
      <c r="T75" s="147"/>
      <c r="U75" s="147"/>
      <c r="V75" s="147"/>
      <c r="W75" s="147"/>
      <c r="X75" s="147"/>
      <c r="Y75" s="147"/>
      <c r="Z75" s="147"/>
      <c r="AA75" s="147"/>
      <c r="AB75" s="147"/>
      <c r="AC75" s="147"/>
      <c r="AD75" s="9">
        <v>6</v>
      </c>
      <c r="AE75" s="10"/>
      <c r="AF75" s="10"/>
      <c r="AG75" s="10"/>
      <c r="AH75" s="10"/>
      <c r="AI75" s="10"/>
      <c r="AJ75" s="10"/>
      <c r="AK75" s="10"/>
      <c r="AL75" s="10"/>
      <c r="AM75" s="10"/>
      <c r="AN75" s="147"/>
      <c r="AO75" s="9"/>
      <c r="AP75" s="10"/>
      <c r="AQ75" s="10"/>
      <c r="AR75" s="10"/>
      <c r="AS75" s="10"/>
      <c r="AT75" s="10"/>
      <c r="AU75" s="10"/>
      <c r="AV75" s="10"/>
      <c r="AW75" s="10"/>
      <c r="AX75" s="10"/>
      <c r="AY75" s="147"/>
      <c r="AZ75" s="9"/>
      <c r="BA75" s="10"/>
      <c r="BB75" s="10"/>
      <c r="BC75" s="10"/>
      <c r="BD75" s="10"/>
      <c r="BE75" s="10"/>
      <c r="BF75" s="10"/>
      <c r="BG75" s="10"/>
      <c r="BH75" s="10"/>
      <c r="BI75" s="10"/>
      <c r="BJ75" s="147"/>
      <c r="BK75" s="9"/>
      <c r="BL75" s="10"/>
      <c r="BM75" s="10"/>
      <c r="BN75" s="10"/>
      <c r="BO75" s="10"/>
      <c r="BP75" s="10"/>
      <c r="BQ75" s="10"/>
      <c r="BR75" s="10"/>
      <c r="BS75" s="10"/>
      <c r="BT75" s="10"/>
      <c r="BU75" s="147"/>
      <c r="BV75" s="9"/>
      <c r="BW75" s="10"/>
      <c r="BX75" s="10"/>
      <c r="BY75" s="10"/>
      <c r="BZ75" s="10"/>
      <c r="CA75" s="10"/>
      <c r="CB75" s="10"/>
      <c r="CC75" s="10"/>
      <c r="CD75" s="10"/>
      <c r="CE75" s="10"/>
      <c r="CF75" s="147"/>
      <c r="CG75" s="9"/>
      <c r="CH75" s="10"/>
      <c r="CI75" s="10"/>
      <c r="CJ75" s="10"/>
      <c r="CK75" s="10"/>
      <c r="CL75" s="10"/>
      <c r="CM75" s="10"/>
      <c r="CN75" s="10"/>
      <c r="CO75" s="10"/>
      <c r="CP75" s="10"/>
      <c r="CQ75" s="147"/>
      <c r="CR75" s="9"/>
      <c r="CS75" s="10"/>
      <c r="CT75" s="10"/>
      <c r="CU75" s="10"/>
      <c r="CV75" s="10"/>
      <c r="CW75" s="10"/>
      <c r="CX75" s="10"/>
      <c r="CY75" s="10"/>
      <c r="CZ75" s="10"/>
      <c r="DA75" s="10"/>
      <c r="DB75" s="147"/>
      <c r="DC75" s="9"/>
      <c r="DD75" s="10"/>
      <c r="DE75" s="10"/>
      <c r="DF75" s="10"/>
      <c r="DG75" s="10"/>
      <c r="DH75" s="10"/>
      <c r="DI75" s="10"/>
      <c r="DJ75" s="10"/>
      <c r="DK75" s="10"/>
      <c r="DL75" s="10"/>
      <c r="DM75" s="147"/>
      <c r="DN75" s="9"/>
      <c r="DO75" s="10"/>
      <c r="DP75" s="10"/>
      <c r="DQ75" s="10"/>
      <c r="DR75" s="10"/>
      <c r="DS75" s="10"/>
      <c r="DT75" s="10"/>
      <c r="DU75" s="10"/>
      <c r="DV75" s="10"/>
      <c r="DW75" s="10"/>
      <c r="DX75" s="152"/>
      <c r="DY75" s="9"/>
      <c r="DZ75" s="10"/>
      <c r="EA75" s="10"/>
      <c r="EB75" s="10"/>
      <c r="EC75" s="10"/>
      <c r="ED75" s="10"/>
      <c r="EE75" s="10"/>
      <c r="EF75" s="10"/>
      <c r="EG75" s="10"/>
      <c r="EH75" s="10"/>
      <c r="EI75" s="157"/>
      <c r="EU75" s="16"/>
      <c r="EV75" s="6">
        <f t="shared" si="28"/>
        <v>1</v>
      </c>
      <c r="EW75" s="6">
        <f t="shared" si="29"/>
        <v>21</v>
      </c>
      <c r="EX75" s="6">
        <f t="shared" si="30"/>
        <v>0</v>
      </c>
      <c r="EY75" s="6">
        <f t="shared" si="31"/>
        <v>0</v>
      </c>
      <c r="EZ75" s="6">
        <f t="shared" si="32"/>
        <v>0</v>
      </c>
      <c r="FA75" s="6">
        <f t="shared" si="33"/>
        <v>0</v>
      </c>
      <c r="FB75" s="6">
        <f t="shared" si="34"/>
        <v>0</v>
      </c>
      <c r="FC75" s="6">
        <f t="shared" si="35"/>
        <v>0</v>
      </c>
      <c r="FD75" s="6">
        <f t="shared" si="36"/>
        <v>0</v>
      </c>
      <c r="FE75" s="6">
        <f t="shared" si="37"/>
        <v>0</v>
      </c>
      <c r="FF75" s="6">
        <f t="shared" si="38"/>
        <v>0</v>
      </c>
      <c r="FG75" s="6">
        <f t="shared" si="39"/>
        <v>0</v>
      </c>
      <c r="FH75" s="6">
        <f t="shared" si="40"/>
        <v>21</v>
      </c>
      <c r="FI75" s="6">
        <f t="shared" si="41"/>
        <v>21</v>
      </c>
      <c r="FJ75" s="6">
        <f t="shared" si="42"/>
        <v>0</v>
      </c>
      <c r="FK75" s="6">
        <f t="shared" si="43"/>
        <v>0</v>
      </c>
    </row>
    <row r="76" spans="14:167">
      <c r="N76" s="6">
        <v>74</v>
      </c>
      <c r="O76" s="6" cm="1">
        <f t="array" ref="O76">IF(OR(AE76:AJ76&gt;0,AP76:AU76&gt;0,BA76:BF76&gt;0,BL76:BQ76&gt;0,BW76:CB76&gt;0,CH76:CM76&gt;0,CS76:CX76,DD76:DI76&gt;0,DO76:DT76&gt;0,DZ76:EE76),1,0)</f>
        <v>0</v>
      </c>
      <c r="P76" s="40">
        <v>3</v>
      </c>
      <c r="Q76" s="10">
        <v>1600</v>
      </c>
      <c r="R76" s="10">
        <v>1700</v>
      </c>
      <c r="S76" s="147">
        <v>40</v>
      </c>
      <c r="T76" s="147"/>
      <c r="U76" s="147"/>
      <c r="V76" s="147"/>
      <c r="W76" s="147"/>
      <c r="X76" s="147"/>
      <c r="Y76" s="147"/>
      <c r="Z76" s="147">
        <v>3</v>
      </c>
      <c r="AA76" s="147"/>
      <c r="AB76" s="147"/>
      <c r="AC76" s="147"/>
      <c r="AD76" s="9">
        <v>6</v>
      </c>
      <c r="AE76" s="10"/>
      <c r="AF76" s="10"/>
      <c r="AG76" s="10"/>
      <c r="AH76" s="10"/>
      <c r="AI76" s="10"/>
      <c r="AJ76" s="10"/>
      <c r="AK76" s="10">
        <v>2</v>
      </c>
      <c r="AL76" s="10"/>
      <c r="AM76" s="10"/>
      <c r="AN76" s="147"/>
      <c r="AO76" s="9">
        <v>2</v>
      </c>
      <c r="AP76" s="10"/>
      <c r="AQ76" s="10"/>
      <c r="AR76" s="10"/>
      <c r="AS76" s="10"/>
      <c r="AT76" s="10"/>
      <c r="AU76" s="10"/>
      <c r="AV76" s="10"/>
      <c r="AW76" s="10"/>
      <c r="AX76" s="10"/>
      <c r="AY76" s="147"/>
      <c r="AZ76" s="9">
        <v>1</v>
      </c>
      <c r="BA76" s="10"/>
      <c r="BB76" s="10"/>
      <c r="BC76" s="10"/>
      <c r="BD76" s="10"/>
      <c r="BE76" s="10"/>
      <c r="BF76" s="10"/>
      <c r="BG76" s="10"/>
      <c r="BH76" s="10"/>
      <c r="BI76" s="10"/>
      <c r="BJ76" s="147"/>
      <c r="BK76" s="9"/>
      <c r="BL76" s="10"/>
      <c r="BM76" s="10"/>
      <c r="BN76" s="10"/>
      <c r="BO76" s="10"/>
      <c r="BP76" s="10"/>
      <c r="BQ76" s="10"/>
      <c r="BR76" s="10"/>
      <c r="BS76" s="10"/>
      <c r="BT76" s="10"/>
      <c r="BU76" s="147"/>
      <c r="BV76" s="9"/>
      <c r="BW76" s="10"/>
      <c r="BX76" s="10"/>
      <c r="BY76" s="10"/>
      <c r="BZ76" s="10"/>
      <c r="CA76" s="10"/>
      <c r="CB76" s="10"/>
      <c r="CC76" s="10"/>
      <c r="CD76" s="10"/>
      <c r="CE76" s="10"/>
      <c r="CF76" s="147"/>
      <c r="CG76" s="9"/>
      <c r="CH76" s="10"/>
      <c r="CI76" s="10"/>
      <c r="CJ76" s="10"/>
      <c r="CK76" s="10"/>
      <c r="CL76" s="10"/>
      <c r="CM76" s="10"/>
      <c r="CN76" s="10"/>
      <c r="CO76" s="10"/>
      <c r="CP76" s="10"/>
      <c r="CQ76" s="147"/>
      <c r="CR76" s="9"/>
      <c r="CS76" s="10"/>
      <c r="CT76" s="10"/>
      <c r="CU76" s="10"/>
      <c r="CV76" s="10"/>
      <c r="CW76" s="10"/>
      <c r="CX76" s="10"/>
      <c r="CY76" s="10"/>
      <c r="CZ76" s="10"/>
      <c r="DA76" s="10"/>
      <c r="DB76" s="147"/>
      <c r="DC76" s="9"/>
      <c r="DD76" s="10"/>
      <c r="DE76" s="10"/>
      <c r="DF76" s="10"/>
      <c r="DG76" s="10"/>
      <c r="DH76" s="10"/>
      <c r="DI76" s="10"/>
      <c r="DJ76" s="10"/>
      <c r="DK76" s="10"/>
      <c r="DL76" s="10"/>
      <c r="DM76" s="147"/>
      <c r="DN76" s="9"/>
      <c r="DO76" s="10"/>
      <c r="DP76" s="10"/>
      <c r="DQ76" s="10"/>
      <c r="DR76" s="10"/>
      <c r="DS76" s="10"/>
      <c r="DT76" s="10"/>
      <c r="DU76" s="10"/>
      <c r="DV76" s="10"/>
      <c r="DW76" s="10"/>
      <c r="DX76" s="152"/>
      <c r="DY76" s="9"/>
      <c r="DZ76" s="10"/>
      <c r="EA76" s="10"/>
      <c r="EB76" s="10"/>
      <c r="EC76" s="10"/>
      <c r="ED76" s="10"/>
      <c r="EE76" s="10"/>
      <c r="EF76" s="10"/>
      <c r="EG76" s="10"/>
      <c r="EH76" s="10"/>
      <c r="EI76" s="157"/>
      <c r="EU76" s="16"/>
      <c r="EV76" s="6">
        <f t="shared" si="28"/>
        <v>1</v>
      </c>
      <c r="EW76" s="6">
        <f t="shared" si="29"/>
        <v>49</v>
      </c>
      <c r="EX76" s="6">
        <f t="shared" si="30"/>
        <v>0</v>
      </c>
      <c r="EY76" s="6">
        <f t="shared" si="31"/>
        <v>0</v>
      </c>
      <c r="EZ76" s="6">
        <f t="shared" si="32"/>
        <v>0</v>
      </c>
      <c r="FA76" s="6">
        <f t="shared" si="33"/>
        <v>0</v>
      </c>
      <c r="FB76" s="6">
        <f t="shared" si="34"/>
        <v>0</v>
      </c>
      <c r="FC76" s="6">
        <f t="shared" si="35"/>
        <v>0</v>
      </c>
      <c r="FD76" s="6">
        <f t="shared" si="36"/>
        <v>5</v>
      </c>
      <c r="FE76" s="6">
        <f t="shared" si="37"/>
        <v>0</v>
      </c>
      <c r="FF76" s="6">
        <f t="shared" si="38"/>
        <v>0</v>
      </c>
      <c r="FG76" s="6">
        <f t="shared" si="39"/>
        <v>0</v>
      </c>
      <c r="FH76" s="6">
        <f t="shared" si="40"/>
        <v>49</v>
      </c>
      <c r="FI76" s="6">
        <f t="shared" si="41"/>
        <v>54</v>
      </c>
      <c r="FJ76" s="6">
        <f t="shared" si="42"/>
        <v>0</v>
      </c>
      <c r="FK76" s="6">
        <f t="shared" si="43"/>
        <v>0</v>
      </c>
    </row>
    <row r="77" spans="14:167">
      <c r="N77" s="6">
        <v>75</v>
      </c>
      <c r="O77" s="6" cm="1">
        <f t="array" ref="O77">IF(OR(AE77:AJ77&gt;0,AP77:AU77&gt;0,BA77:BF77&gt;0,BL77:BQ77&gt;0,BW77:CB77&gt;0,CH77:CM77&gt;0,CS77:CX77,DD77:DI77&gt;0,DO77:DT77&gt;0,DZ77:EE77),1,0)</f>
        <v>0</v>
      </c>
      <c r="P77" s="40">
        <v>3</v>
      </c>
      <c r="Q77" s="10">
        <v>1700</v>
      </c>
      <c r="R77" s="10">
        <v>1800</v>
      </c>
      <c r="S77" s="147">
        <v>30</v>
      </c>
      <c r="T77" s="147"/>
      <c r="U77" s="147"/>
      <c r="V77" s="147"/>
      <c r="W77" s="147"/>
      <c r="X77" s="147"/>
      <c r="Y77" s="147"/>
      <c r="Z77" s="147">
        <v>4</v>
      </c>
      <c r="AA77" s="147"/>
      <c r="AB77" s="147"/>
      <c r="AC77" s="147"/>
      <c r="AD77" s="9">
        <v>28</v>
      </c>
      <c r="AE77" s="10"/>
      <c r="AF77" s="10"/>
      <c r="AG77" s="10"/>
      <c r="AH77" s="10"/>
      <c r="AI77" s="10"/>
      <c r="AJ77" s="10"/>
      <c r="AK77" s="10">
        <v>3</v>
      </c>
      <c r="AL77" s="10"/>
      <c r="AM77" s="10"/>
      <c r="AN77" s="147"/>
      <c r="AO77" s="9">
        <v>8</v>
      </c>
      <c r="AP77" s="10"/>
      <c r="AQ77" s="10"/>
      <c r="AR77" s="10"/>
      <c r="AS77" s="10"/>
      <c r="AT77" s="10"/>
      <c r="AU77" s="10"/>
      <c r="AV77" s="10"/>
      <c r="AW77" s="10"/>
      <c r="AX77" s="10"/>
      <c r="AY77" s="147"/>
      <c r="AZ77" s="9">
        <v>3</v>
      </c>
      <c r="BA77" s="10"/>
      <c r="BB77" s="10"/>
      <c r="BC77" s="10"/>
      <c r="BD77" s="10"/>
      <c r="BE77" s="10"/>
      <c r="BF77" s="10"/>
      <c r="BG77" s="10">
        <v>1</v>
      </c>
      <c r="BH77" s="10"/>
      <c r="BI77" s="10"/>
      <c r="BJ77" s="147"/>
      <c r="BK77" s="9">
        <v>1</v>
      </c>
      <c r="BL77" s="10"/>
      <c r="BM77" s="10"/>
      <c r="BN77" s="10"/>
      <c r="BO77" s="10"/>
      <c r="BP77" s="10"/>
      <c r="BQ77" s="10"/>
      <c r="BR77" s="10"/>
      <c r="BS77" s="10"/>
      <c r="BT77" s="10"/>
      <c r="BU77" s="147"/>
      <c r="BV77" s="9">
        <v>1</v>
      </c>
      <c r="BW77" s="10"/>
      <c r="BX77" s="10"/>
      <c r="BY77" s="10"/>
      <c r="BZ77" s="10"/>
      <c r="CA77" s="10"/>
      <c r="CB77" s="10"/>
      <c r="CC77" s="10"/>
      <c r="CD77" s="10"/>
      <c r="CE77" s="10"/>
      <c r="CF77" s="147"/>
      <c r="CG77" s="9"/>
      <c r="CH77" s="10"/>
      <c r="CI77" s="10"/>
      <c r="CJ77" s="10"/>
      <c r="CK77" s="10"/>
      <c r="CL77" s="10"/>
      <c r="CM77" s="10"/>
      <c r="CN77" s="10"/>
      <c r="CO77" s="10"/>
      <c r="CP77" s="10"/>
      <c r="CQ77" s="147"/>
      <c r="CR77" s="9"/>
      <c r="CS77" s="10"/>
      <c r="CT77" s="10"/>
      <c r="CU77" s="10"/>
      <c r="CV77" s="10"/>
      <c r="CW77" s="10"/>
      <c r="CX77" s="10"/>
      <c r="CY77" s="10"/>
      <c r="CZ77" s="10"/>
      <c r="DA77" s="10"/>
      <c r="DB77" s="147"/>
      <c r="DC77" s="9"/>
      <c r="DD77" s="10"/>
      <c r="DE77" s="10"/>
      <c r="DF77" s="10"/>
      <c r="DG77" s="10"/>
      <c r="DH77" s="10"/>
      <c r="DI77" s="10"/>
      <c r="DJ77" s="10"/>
      <c r="DK77" s="10"/>
      <c r="DL77" s="10"/>
      <c r="DM77" s="147"/>
      <c r="DN77" s="9"/>
      <c r="DO77" s="10"/>
      <c r="DP77" s="10"/>
      <c r="DQ77" s="10"/>
      <c r="DR77" s="10"/>
      <c r="DS77" s="10"/>
      <c r="DT77" s="10"/>
      <c r="DU77" s="10"/>
      <c r="DV77" s="10"/>
      <c r="DW77" s="10"/>
      <c r="DX77" s="152"/>
      <c r="DY77" s="9"/>
      <c r="DZ77" s="10"/>
      <c r="EA77" s="10"/>
      <c r="EB77" s="10"/>
      <c r="EC77" s="10"/>
      <c r="ED77" s="10"/>
      <c r="EE77" s="10"/>
      <c r="EF77" s="10"/>
      <c r="EG77" s="10"/>
      <c r="EH77" s="10"/>
      <c r="EI77" s="157"/>
      <c r="EU77" s="16"/>
      <c r="EV77" s="6">
        <f t="shared" si="28"/>
        <v>1</v>
      </c>
      <c r="EW77" s="6">
        <f t="shared" si="29"/>
        <v>71</v>
      </c>
      <c r="EX77" s="6">
        <f t="shared" si="30"/>
        <v>0</v>
      </c>
      <c r="EY77" s="6">
        <f t="shared" si="31"/>
        <v>0</v>
      </c>
      <c r="EZ77" s="6">
        <f t="shared" si="32"/>
        <v>0</v>
      </c>
      <c r="FA77" s="6">
        <f t="shared" si="33"/>
        <v>0</v>
      </c>
      <c r="FB77" s="6">
        <f t="shared" si="34"/>
        <v>0</v>
      </c>
      <c r="FC77" s="6">
        <f t="shared" si="35"/>
        <v>0</v>
      </c>
      <c r="FD77" s="6">
        <f t="shared" si="36"/>
        <v>8</v>
      </c>
      <c r="FE77" s="6">
        <f t="shared" si="37"/>
        <v>0</v>
      </c>
      <c r="FF77" s="6">
        <f t="shared" si="38"/>
        <v>0</v>
      </c>
      <c r="FG77" s="6">
        <f t="shared" si="39"/>
        <v>0</v>
      </c>
      <c r="FH77" s="6">
        <f t="shared" si="40"/>
        <v>71</v>
      </c>
      <c r="FI77" s="6">
        <f t="shared" si="41"/>
        <v>79</v>
      </c>
      <c r="FJ77" s="6">
        <f t="shared" si="42"/>
        <v>0</v>
      </c>
      <c r="FK77" s="6">
        <f t="shared" si="43"/>
        <v>0</v>
      </c>
    </row>
    <row r="78" spans="14:167">
      <c r="N78" s="6">
        <v>76</v>
      </c>
      <c r="O78" s="6" cm="1">
        <f t="array" ref="O78">IF(OR(AE78:AJ78&gt;0,AP78:AU78&gt;0,BA78:BF78&gt;0,BL78:BQ78&gt;0,BW78:CB78&gt;0,CH78:CM78&gt;0,CS78:CX78,DD78:DI78&gt;0,DO78:DT78&gt;0,DZ78:EE78),1,0)</f>
        <v>0</v>
      </c>
      <c r="P78" s="40">
        <v>3</v>
      </c>
      <c r="Q78" s="10">
        <v>1800</v>
      </c>
      <c r="R78" s="10">
        <v>1900</v>
      </c>
      <c r="S78" s="147">
        <v>56</v>
      </c>
      <c r="T78" s="147"/>
      <c r="U78" s="147"/>
      <c r="V78" s="147"/>
      <c r="W78" s="147"/>
      <c r="X78" s="147"/>
      <c r="Y78" s="147"/>
      <c r="Z78" s="147">
        <v>1</v>
      </c>
      <c r="AA78" s="147"/>
      <c r="AB78" s="147"/>
      <c r="AC78" s="147"/>
      <c r="AD78" s="9">
        <v>27</v>
      </c>
      <c r="AE78" s="10"/>
      <c r="AF78" s="10"/>
      <c r="AG78" s="10"/>
      <c r="AH78" s="10"/>
      <c r="AI78" s="10"/>
      <c r="AJ78" s="10"/>
      <c r="AK78" s="10">
        <v>1</v>
      </c>
      <c r="AL78" s="10"/>
      <c r="AM78" s="10"/>
      <c r="AN78" s="147"/>
      <c r="AO78" s="9">
        <v>2</v>
      </c>
      <c r="AP78" s="10"/>
      <c r="AQ78" s="10"/>
      <c r="AR78" s="10"/>
      <c r="AS78" s="10"/>
      <c r="AT78" s="10"/>
      <c r="AU78" s="10"/>
      <c r="AV78" s="10"/>
      <c r="AW78" s="10"/>
      <c r="AX78" s="10"/>
      <c r="AY78" s="147">
        <v>1</v>
      </c>
      <c r="AZ78" s="9">
        <v>2</v>
      </c>
      <c r="BA78" s="10"/>
      <c r="BB78" s="10"/>
      <c r="BC78" s="10"/>
      <c r="BD78" s="10"/>
      <c r="BE78" s="10"/>
      <c r="BF78" s="10"/>
      <c r="BG78" s="10"/>
      <c r="BH78" s="10"/>
      <c r="BI78" s="10"/>
      <c r="BJ78" s="147"/>
      <c r="BK78" s="9"/>
      <c r="BL78" s="10"/>
      <c r="BM78" s="10"/>
      <c r="BN78" s="10"/>
      <c r="BO78" s="10"/>
      <c r="BP78" s="10"/>
      <c r="BQ78" s="10"/>
      <c r="BR78" s="10"/>
      <c r="BS78" s="10"/>
      <c r="BT78" s="10"/>
      <c r="BU78" s="147"/>
      <c r="BV78" s="9"/>
      <c r="BW78" s="10"/>
      <c r="BX78" s="10"/>
      <c r="BY78" s="10"/>
      <c r="BZ78" s="10"/>
      <c r="CA78" s="10"/>
      <c r="CB78" s="10"/>
      <c r="CC78" s="10"/>
      <c r="CD78" s="10"/>
      <c r="CE78" s="10"/>
      <c r="CF78" s="147"/>
      <c r="CG78" s="9"/>
      <c r="CH78" s="10"/>
      <c r="CI78" s="10"/>
      <c r="CJ78" s="10"/>
      <c r="CK78" s="10"/>
      <c r="CL78" s="10"/>
      <c r="CM78" s="10"/>
      <c r="CN78" s="10"/>
      <c r="CO78" s="10"/>
      <c r="CP78" s="10"/>
      <c r="CQ78" s="147"/>
      <c r="CR78" s="9"/>
      <c r="CS78" s="10"/>
      <c r="CT78" s="10"/>
      <c r="CU78" s="10"/>
      <c r="CV78" s="10"/>
      <c r="CW78" s="10"/>
      <c r="CX78" s="10"/>
      <c r="CY78" s="10"/>
      <c r="CZ78" s="10"/>
      <c r="DA78" s="10"/>
      <c r="DB78" s="147"/>
      <c r="DC78" s="9"/>
      <c r="DD78" s="10"/>
      <c r="DE78" s="10"/>
      <c r="DF78" s="10"/>
      <c r="DG78" s="10"/>
      <c r="DH78" s="10"/>
      <c r="DI78" s="10"/>
      <c r="DJ78" s="10"/>
      <c r="DK78" s="10"/>
      <c r="DL78" s="10"/>
      <c r="DM78" s="147"/>
      <c r="DN78" s="9"/>
      <c r="DO78" s="10"/>
      <c r="DP78" s="10"/>
      <c r="DQ78" s="10"/>
      <c r="DR78" s="10"/>
      <c r="DS78" s="10"/>
      <c r="DT78" s="10"/>
      <c r="DU78" s="10"/>
      <c r="DV78" s="10"/>
      <c r="DW78" s="10"/>
      <c r="DX78" s="152"/>
      <c r="DY78" s="9"/>
      <c r="DZ78" s="10"/>
      <c r="EA78" s="10"/>
      <c r="EB78" s="10"/>
      <c r="EC78" s="10"/>
      <c r="ED78" s="10"/>
      <c r="EE78" s="10"/>
      <c r="EF78" s="10"/>
      <c r="EG78" s="10"/>
      <c r="EH78" s="10"/>
      <c r="EI78" s="157"/>
      <c r="EU78" s="16"/>
      <c r="EV78" s="6">
        <f t="shared" si="28"/>
        <v>1</v>
      </c>
      <c r="EW78" s="6">
        <f t="shared" si="29"/>
        <v>87</v>
      </c>
      <c r="EX78" s="6">
        <f t="shared" si="30"/>
        <v>0</v>
      </c>
      <c r="EY78" s="6">
        <f t="shared" si="31"/>
        <v>0</v>
      </c>
      <c r="EZ78" s="6">
        <f t="shared" si="32"/>
        <v>0</v>
      </c>
      <c r="FA78" s="6">
        <f t="shared" si="33"/>
        <v>0</v>
      </c>
      <c r="FB78" s="6">
        <f t="shared" si="34"/>
        <v>0</v>
      </c>
      <c r="FC78" s="6">
        <f t="shared" si="35"/>
        <v>0</v>
      </c>
      <c r="FD78" s="6">
        <f t="shared" si="36"/>
        <v>2</v>
      </c>
      <c r="FE78" s="6">
        <f t="shared" si="37"/>
        <v>0</v>
      </c>
      <c r="FF78" s="6">
        <f t="shared" si="38"/>
        <v>0</v>
      </c>
      <c r="FG78" s="6">
        <f t="shared" si="39"/>
        <v>1</v>
      </c>
      <c r="FH78" s="6">
        <f t="shared" si="40"/>
        <v>87</v>
      </c>
      <c r="FI78" s="6">
        <f t="shared" si="41"/>
        <v>90</v>
      </c>
      <c r="FJ78" s="6">
        <f t="shared" si="42"/>
        <v>0</v>
      </c>
      <c r="FK78" s="6">
        <f t="shared" si="43"/>
        <v>0</v>
      </c>
    </row>
    <row r="79" spans="14:167">
      <c r="N79" s="6">
        <v>77</v>
      </c>
      <c r="O79" s="6" cm="1">
        <f t="array" ref="O79">IF(OR(AE79:AJ79&gt;0,AP79:AU79&gt;0,BA79:BF79&gt;0,BL79:BQ79&gt;0,BW79:CB79&gt;0,CH79:CM79&gt;0,CS79:CX79,DD79:DI79&gt;0,DO79:DT79&gt;0,DZ79:EE79),1,0)</f>
        <v>0</v>
      </c>
      <c r="P79" s="40">
        <v>3</v>
      </c>
      <c r="Q79" s="10">
        <v>1900</v>
      </c>
      <c r="R79" s="10">
        <v>2000</v>
      </c>
      <c r="S79" s="147">
        <v>13</v>
      </c>
      <c r="T79" s="147"/>
      <c r="U79" s="147"/>
      <c r="V79" s="147"/>
      <c r="W79" s="147"/>
      <c r="X79" s="147"/>
      <c r="Y79" s="147"/>
      <c r="Z79" s="147">
        <v>1</v>
      </c>
      <c r="AA79" s="147"/>
      <c r="AB79" s="147"/>
      <c r="AC79" s="147"/>
      <c r="AD79" s="9">
        <v>3</v>
      </c>
      <c r="AE79" s="10"/>
      <c r="AF79" s="10"/>
      <c r="AG79" s="10"/>
      <c r="AH79" s="10"/>
      <c r="AI79" s="10"/>
      <c r="AJ79" s="10"/>
      <c r="AK79" s="10">
        <v>2</v>
      </c>
      <c r="AL79" s="10"/>
      <c r="AM79" s="10"/>
      <c r="AN79" s="147"/>
      <c r="AO79" s="9">
        <v>1</v>
      </c>
      <c r="AP79" s="10"/>
      <c r="AQ79" s="10"/>
      <c r="AR79" s="10"/>
      <c r="AS79" s="10"/>
      <c r="AT79" s="10"/>
      <c r="AU79" s="10"/>
      <c r="AV79" s="10"/>
      <c r="AW79" s="10"/>
      <c r="AX79" s="10"/>
      <c r="AY79" s="147"/>
      <c r="AZ79" s="9">
        <v>1</v>
      </c>
      <c r="BA79" s="10"/>
      <c r="BB79" s="10"/>
      <c r="BC79" s="10"/>
      <c r="BD79" s="10"/>
      <c r="BE79" s="10"/>
      <c r="BF79" s="10"/>
      <c r="BG79" s="10"/>
      <c r="BH79" s="10"/>
      <c r="BI79" s="10"/>
      <c r="BJ79" s="147"/>
      <c r="BK79" s="9">
        <v>1</v>
      </c>
      <c r="BL79" s="10"/>
      <c r="BM79" s="10"/>
      <c r="BN79" s="10"/>
      <c r="BO79" s="10"/>
      <c r="BP79" s="10"/>
      <c r="BQ79" s="10"/>
      <c r="BR79" s="10"/>
      <c r="BS79" s="10"/>
      <c r="BT79" s="10"/>
      <c r="BU79" s="147"/>
      <c r="BV79" s="9"/>
      <c r="BW79" s="10"/>
      <c r="BX79" s="10"/>
      <c r="BY79" s="10"/>
      <c r="BZ79" s="10"/>
      <c r="CA79" s="10"/>
      <c r="CB79" s="10"/>
      <c r="CC79" s="10"/>
      <c r="CD79" s="10"/>
      <c r="CE79" s="10"/>
      <c r="CF79" s="147"/>
      <c r="CG79" s="9"/>
      <c r="CH79" s="10"/>
      <c r="CI79" s="10"/>
      <c r="CJ79" s="10"/>
      <c r="CK79" s="10"/>
      <c r="CL79" s="10"/>
      <c r="CM79" s="10"/>
      <c r="CN79" s="10"/>
      <c r="CO79" s="10"/>
      <c r="CP79" s="10"/>
      <c r="CQ79" s="147"/>
      <c r="CR79" s="9"/>
      <c r="CS79" s="10"/>
      <c r="CT79" s="10"/>
      <c r="CU79" s="10"/>
      <c r="CV79" s="10"/>
      <c r="CW79" s="10"/>
      <c r="CX79" s="10"/>
      <c r="CY79" s="10"/>
      <c r="CZ79" s="10"/>
      <c r="DA79" s="10"/>
      <c r="DB79" s="147"/>
      <c r="DC79" s="9"/>
      <c r="DD79" s="10"/>
      <c r="DE79" s="10"/>
      <c r="DF79" s="10"/>
      <c r="DG79" s="10"/>
      <c r="DH79" s="10"/>
      <c r="DI79" s="10"/>
      <c r="DJ79" s="10"/>
      <c r="DK79" s="10"/>
      <c r="DL79" s="10"/>
      <c r="DM79" s="147"/>
      <c r="DN79" s="9"/>
      <c r="DO79" s="10"/>
      <c r="DP79" s="10"/>
      <c r="DQ79" s="10"/>
      <c r="DR79" s="10"/>
      <c r="DS79" s="10"/>
      <c r="DT79" s="10"/>
      <c r="DU79" s="10"/>
      <c r="DV79" s="10"/>
      <c r="DW79" s="10"/>
      <c r="DX79" s="152"/>
      <c r="DY79" s="9"/>
      <c r="DZ79" s="10"/>
      <c r="EA79" s="10"/>
      <c r="EB79" s="10"/>
      <c r="EC79" s="10"/>
      <c r="ED79" s="10"/>
      <c r="EE79" s="10"/>
      <c r="EF79" s="10"/>
      <c r="EG79" s="10"/>
      <c r="EH79" s="10"/>
      <c r="EI79" s="157"/>
      <c r="EU79" s="16"/>
      <c r="EV79" s="6">
        <f t="shared" si="28"/>
        <v>1</v>
      </c>
      <c r="EW79" s="6">
        <f t="shared" si="29"/>
        <v>19</v>
      </c>
      <c r="EX79" s="6">
        <f t="shared" si="30"/>
        <v>0</v>
      </c>
      <c r="EY79" s="6">
        <f t="shared" si="31"/>
        <v>0</v>
      </c>
      <c r="EZ79" s="6">
        <f t="shared" si="32"/>
        <v>0</v>
      </c>
      <c r="FA79" s="6">
        <f t="shared" si="33"/>
        <v>0</v>
      </c>
      <c r="FB79" s="6">
        <f t="shared" si="34"/>
        <v>0</v>
      </c>
      <c r="FC79" s="6">
        <f t="shared" si="35"/>
        <v>0</v>
      </c>
      <c r="FD79" s="6">
        <f t="shared" si="36"/>
        <v>3</v>
      </c>
      <c r="FE79" s="6">
        <f t="shared" si="37"/>
        <v>0</v>
      </c>
      <c r="FF79" s="6">
        <f t="shared" si="38"/>
        <v>0</v>
      </c>
      <c r="FG79" s="6">
        <f t="shared" si="39"/>
        <v>0</v>
      </c>
      <c r="FH79" s="6">
        <f t="shared" si="40"/>
        <v>19</v>
      </c>
      <c r="FI79" s="6">
        <f t="shared" si="41"/>
        <v>22</v>
      </c>
      <c r="FJ79" s="6">
        <f t="shared" si="42"/>
        <v>0</v>
      </c>
      <c r="FK79" s="6">
        <f t="shared" si="43"/>
        <v>0</v>
      </c>
    </row>
    <row r="80" spans="14:167">
      <c r="N80" s="6">
        <v>78</v>
      </c>
      <c r="O80" s="6" cm="1">
        <f t="array" ref="O80">IF(OR(AE80:AJ80&gt;0,AP80:AU80&gt;0,BA80:BF80&gt;0,BL80:BQ80&gt;0,BW80:CB80&gt;0,CH80:CM80&gt;0,CS80:CX80,DD80:DI80&gt;0,DO80:DT80&gt;0,DZ80:EE80),1,0)</f>
        <v>0</v>
      </c>
      <c r="P80" s="40">
        <v>3</v>
      </c>
      <c r="Q80" s="10">
        <v>2000</v>
      </c>
      <c r="R80" s="10">
        <v>2100</v>
      </c>
      <c r="S80" s="147">
        <v>1</v>
      </c>
      <c r="T80" s="147"/>
      <c r="U80" s="147"/>
      <c r="V80" s="147"/>
      <c r="W80" s="147"/>
      <c r="X80" s="147"/>
      <c r="Y80" s="147"/>
      <c r="Z80" s="147">
        <v>6</v>
      </c>
      <c r="AA80" s="147"/>
      <c r="AB80" s="147"/>
      <c r="AC80" s="147"/>
      <c r="AD80" s="9">
        <v>3</v>
      </c>
      <c r="AE80" s="10"/>
      <c r="AF80" s="10"/>
      <c r="AG80" s="10"/>
      <c r="AH80" s="10"/>
      <c r="AI80" s="10"/>
      <c r="AJ80" s="10"/>
      <c r="AK80" s="10">
        <v>6</v>
      </c>
      <c r="AL80" s="10"/>
      <c r="AM80" s="10"/>
      <c r="AN80" s="147">
        <v>1</v>
      </c>
      <c r="AO80" s="9"/>
      <c r="AP80" s="10"/>
      <c r="AQ80" s="10"/>
      <c r="AR80" s="10"/>
      <c r="AS80" s="10"/>
      <c r="AT80" s="10"/>
      <c r="AU80" s="10"/>
      <c r="AV80" s="10">
        <v>3</v>
      </c>
      <c r="AW80" s="10"/>
      <c r="AX80" s="10"/>
      <c r="AY80" s="147"/>
      <c r="AZ80" s="9">
        <v>2</v>
      </c>
      <c r="BA80" s="10"/>
      <c r="BB80" s="10"/>
      <c r="BC80" s="10"/>
      <c r="BD80" s="10"/>
      <c r="BE80" s="10"/>
      <c r="BF80" s="10"/>
      <c r="BG80" s="10">
        <v>2</v>
      </c>
      <c r="BH80" s="10"/>
      <c r="BI80" s="10"/>
      <c r="BJ80" s="147">
        <v>1</v>
      </c>
      <c r="BK80" s="9">
        <v>3</v>
      </c>
      <c r="BL80" s="10"/>
      <c r="BM80" s="10"/>
      <c r="BN80" s="10"/>
      <c r="BO80" s="10"/>
      <c r="BP80" s="10"/>
      <c r="BQ80" s="10"/>
      <c r="BR80" s="10"/>
      <c r="BS80" s="10"/>
      <c r="BT80" s="10"/>
      <c r="BU80" s="147"/>
      <c r="BV80" s="9">
        <v>1</v>
      </c>
      <c r="BW80" s="10"/>
      <c r="BX80" s="10"/>
      <c r="BY80" s="10"/>
      <c r="BZ80" s="10"/>
      <c r="CA80" s="10"/>
      <c r="CB80" s="10"/>
      <c r="CC80" s="10">
        <v>1</v>
      </c>
      <c r="CD80" s="10"/>
      <c r="CE80" s="10"/>
      <c r="CF80" s="147"/>
      <c r="CG80" s="9">
        <v>1</v>
      </c>
      <c r="CH80" s="10"/>
      <c r="CI80" s="10"/>
      <c r="CJ80" s="10"/>
      <c r="CK80" s="10"/>
      <c r="CL80" s="10"/>
      <c r="CM80" s="10"/>
      <c r="CN80" s="10"/>
      <c r="CO80" s="10"/>
      <c r="CP80" s="10"/>
      <c r="CQ80" s="147"/>
      <c r="CR80" s="9"/>
      <c r="CS80" s="10"/>
      <c r="CT80" s="10"/>
      <c r="CU80" s="10"/>
      <c r="CV80" s="10"/>
      <c r="CW80" s="10"/>
      <c r="CX80" s="10"/>
      <c r="CY80" s="10"/>
      <c r="CZ80" s="10"/>
      <c r="DA80" s="10"/>
      <c r="DB80" s="147"/>
      <c r="DC80" s="9"/>
      <c r="DD80" s="10"/>
      <c r="DE80" s="10"/>
      <c r="DF80" s="10"/>
      <c r="DG80" s="10"/>
      <c r="DH80" s="10"/>
      <c r="DI80" s="10"/>
      <c r="DJ80" s="10"/>
      <c r="DK80" s="10"/>
      <c r="DL80" s="10"/>
      <c r="DM80" s="147"/>
      <c r="DN80" s="9"/>
      <c r="DO80" s="10"/>
      <c r="DP80" s="10"/>
      <c r="DQ80" s="10"/>
      <c r="DR80" s="10"/>
      <c r="DS80" s="10"/>
      <c r="DT80" s="10"/>
      <c r="DU80" s="10"/>
      <c r="DV80" s="10"/>
      <c r="DW80" s="10"/>
      <c r="DX80" s="152"/>
      <c r="DY80" s="9"/>
      <c r="DZ80" s="10"/>
      <c r="EA80" s="10"/>
      <c r="EB80" s="10"/>
      <c r="EC80" s="10"/>
      <c r="ED80" s="10"/>
      <c r="EE80" s="10"/>
      <c r="EF80" s="10"/>
      <c r="EG80" s="10"/>
      <c r="EH80" s="10"/>
      <c r="EI80" s="157"/>
      <c r="EU80" s="16"/>
      <c r="EV80" s="6">
        <f t="shared" si="28"/>
        <v>1</v>
      </c>
      <c r="EW80" s="6">
        <f t="shared" si="29"/>
        <v>11</v>
      </c>
      <c r="EX80" s="6">
        <f t="shared" si="30"/>
        <v>0</v>
      </c>
      <c r="EY80" s="6">
        <f t="shared" si="31"/>
        <v>0</v>
      </c>
      <c r="EZ80" s="6">
        <f t="shared" si="32"/>
        <v>0</v>
      </c>
      <c r="FA80" s="6">
        <f t="shared" si="33"/>
        <v>0</v>
      </c>
      <c r="FB80" s="6">
        <f t="shared" si="34"/>
        <v>0</v>
      </c>
      <c r="FC80" s="6">
        <f t="shared" si="35"/>
        <v>0</v>
      </c>
      <c r="FD80" s="6">
        <f t="shared" si="36"/>
        <v>18</v>
      </c>
      <c r="FE80" s="6">
        <f t="shared" si="37"/>
        <v>0</v>
      </c>
      <c r="FF80" s="6">
        <f t="shared" si="38"/>
        <v>0</v>
      </c>
      <c r="FG80" s="6">
        <f t="shared" si="39"/>
        <v>2</v>
      </c>
      <c r="FH80" s="6">
        <f t="shared" si="40"/>
        <v>11</v>
      </c>
      <c r="FI80" s="6">
        <f t="shared" si="41"/>
        <v>31</v>
      </c>
      <c r="FJ80" s="6">
        <f t="shared" si="42"/>
        <v>0</v>
      </c>
      <c r="FK80" s="6">
        <f t="shared" si="43"/>
        <v>0</v>
      </c>
    </row>
    <row r="81" spans="14:167">
      <c r="N81" s="6">
        <v>79</v>
      </c>
      <c r="O81" s="6" cm="1">
        <f t="array" ref="O81">IF(OR(AE81:AJ81&gt;0,AP81:AU81&gt;0,BA81:BF81&gt;0,BL81:BQ81&gt;0,BW81:CB81&gt;0,CH81:CM81&gt;0,CS81:CX81,DD81:DI81&gt;0,DO81:DT81&gt;0,DZ81:EE81),1,0)</f>
        <v>0</v>
      </c>
      <c r="P81" s="40">
        <v>3</v>
      </c>
      <c r="Q81" s="10">
        <v>2100</v>
      </c>
      <c r="R81" s="10">
        <v>2200</v>
      </c>
      <c r="S81" s="147">
        <v>7</v>
      </c>
      <c r="T81" s="147"/>
      <c r="U81" s="147"/>
      <c r="V81" s="147"/>
      <c r="W81" s="147"/>
      <c r="X81" s="147"/>
      <c r="Y81" s="147"/>
      <c r="Z81" s="147">
        <v>10</v>
      </c>
      <c r="AA81" s="147"/>
      <c r="AB81" s="147"/>
      <c r="AC81" s="147">
        <v>10</v>
      </c>
      <c r="AD81" s="9">
        <v>5</v>
      </c>
      <c r="AE81" s="10"/>
      <c r="AF81" s="10"/>
      <c r="AG81" s="10"/>
      <c r="AH81" s="10"/>
      <c r="AI81" s="10"/>
      <c r="AJ81" s="10"/>
      <c r="AK81" s="10">
        <v>4</v>
      </c>
      <c r="AL81" s="10"/>
      <c r="AM81" s="10"/>
      <c r="AN81" s="147">
        <v>13</v>
      </c>
      <c r="AO81" s="9">
        <v>1</v>
      </c>
      <c r="AP81" s="10"/>
      <c r="AQ81" s="10"/>
      <c r="AR81" s="10"/>
      <c r="AS81" s="10"/>
      <c r="AT81" s="10"/>
      <c r="AU81" s="10"/>
      <c r="AV81" s="10">
        <v>1</v>
      </c>
      <c r="AW81" s="10"/>
      <c r="AX81" s="10"/>
      <c r="AY81" s="147">
        <v>10</v>
      </c>
      <c r="AZ81" s="9"/>
      <c r="BA81" s="10"/>
      <c r="BB81" s="10"/>
      <c r="BC81" s="10"/>
      <c r="BD81" s="10"/>
      <c r="BE81" s="10"/>
      <c r="BF81" s="10"/>
      <c r="BG81" s="10">
        <v>2</v>
      </c>
      <c r="BH81" s="10"/>
      <c r="BI81" s="10"/>
      <c r="BJ81" s="147">
        <v>4</v>
      </c>
      <c r="BK81" s="9"/>
      <c r="BL81" s="10"/>
      <c r="BM81" s="10"/>
      <c r="BN81" s="10"/>
      <c r="BO81" s="10"/>
      <c r="BP81" s="10"/>
      <c r="BQ81" s="10"/>
      <c r="BR81" s="10">
        <v>1</v>
      </c>
      <c r="BS81" s="10"/>
      <c r="BT81" s="10"/>
      <c r="BU81" s="147"/>
      <c r="BV81" s="9"/>
      <c r="BW81" s="10"/>
      <c r="BX81" s="10"/>
      <c r="BY81" s="10"/>
      <c r="BZ81" s="10"/>
      <c r="CA81" s="10"/>
      <c r="CB81" s="10"/>
      <c r="CC81" s="10"/>
      <c r="CD81" s="10"/>
      <c r="CE81" s="10"/>
      <c r="CF81" s="147"/>
      <c r="CG81" s="9"/>
      <c r="CH81" s="10"/>
      <c r="CI81" s="10"/>
      <c r="CJ81" s="10"/>
      <c r="CK81" s="10"/>
      <c r="CL81" s="10"/>
      <c r="CM81" s="10"/>
      <c r="CN81" s="10"/>
      <c r="CO81" s="10"/>
      <c r="CP81" s="10"/>
      <c r="CQ81" s="147"/>
      <c r="CR81" s="9"/>
      <c r="CS81" s="10"/>
      <c r="CT81" s="10"/>
      <c r="CU81" s="10"/>
      <c r="CV81" s="10"/>
      <c r="CW81" s="10"/>
      <c r="CX81" s="10"/>
      <c r="CY81" s="10"/>
      <c r="CZ81" s="10"/>
      <c r="DA81" s="10"/>
      <c r="DB81" s="147"/>
      <c r="DC81" s="9"/>
      <c r="DD81" s="10"/>
      <c r="DE81" s="10"/>
      <c r="DF81" s="10"/>
      <c r="DG81" s="10"/>
      <c r="DH81" s="10"/>
      <c r="DI81" s="10"/>
      <c r="DJ81" s="10"/>
      <c r="DK81" s="10"/>
      <c r="DL81" s="10"/>
      <c r="DM81" s="147"/>
      <c r="DN81" s="9"/>
      <c r="DO81" s="10"/>
      <c r="DP81" s="10"/>
      <c r="DQ81" s="10"/>
      <c r="DR81" s="10"/>
      <c r="DS81" s="10"/>
      <c r="DT81" s="10"/>
      <c r="DU81" s="10"/>
      <c r="DV81" s="10"/>
      <c r="DW81" s="10"/>
      <c r="DX81" s="152"/>
      <c r="DY81" s="9"/>
      <c r="DZ81" s="10"/>
      <c r="EA81" s="10"/>
      <c r="EB81" s="10"/>
      <c r="EC81" s="10"/>
      <c r="ED81" s="10"/>
      <c r="EE81" s="10"/>
      <c r="EF81" s="10"/>
      <c r="EG81" s="10"/>
      <c r="EH81" s="10"/>
      <c r="EI81" s="157"/>
      <c r="EU81" s="16"/>
      <c r="EV81" s="6">
        <f t="shared" si="28"/>
        <v>1</v>
      </c>
      <c r="EW81" s="6">
        <f t="shared" si="29"/>
        <v>13</v>
      </c>
      <c r="EX81" s="6">
        <f t="shared" si="30"/>
        <v>0</v>
      </c>
      <c r="EY81" s="6">
        <f t="shared" si="31"/>
        <v>0</v>
      </c>
      <c r="EZ81" s="6">
        <f t="shared" si="32"/>
        <v>0</v>
      </c>
      <c r="FA81" s="6">
        <f t="shared" si="33"/>
        <v>0</v>
      </c>
      <c r="FB81" s="6">
        <f t="shared" si="34"/>
        <v>0</v>
      </c>
      <c r="FC81" s="6">
        <f t="shared" si="35"/>
        <v>0</v>
      </c>
      <c r="FD81" s="6">
        <f t="shared" si="36"/>
        <v>18</v>
      </c>
      <c r="FE81" s="6">
        <f t="shared" si="37"/>
        <v>0</v>
      </c>
      <c r="FF81" s="6">
        <f t="shared" si="38"/>
        <v>0</v>
      </c>
      <c r="FG81" s="6">
        <f t="shared" si="39"/>
        <v>37</v>
      </c>
      <c r="FH81" s="6">
        <f t="shared" si="40"/>
        <v>13</v>
      </c>
      <c r="FI81" s="6">
        <f t="shared" si="41"/>
        <v>68</v>
      </c>
      <c r="FJ81" s="6">
        <f t="shared" si="42"/>
        <v>0</v>
      </c>
      <c r="FK81" s="6">
        <f t="shared" si="43"/>
        <v>0</v>
      </c>
    </row>
    <row r="82" spans="14:167">
      <c r="N82" s="6">
        <v>80</v>
      </c>
      <c r="O82" s="6" cm="1">
        <f t="array" ref="O82">IF(OR(AE82:AJ82&gt;0,AP82:AU82&gt;0,BA82:BF82&gt;0,BL82:BQ82&gt;0,BW82:CB82&gt;0,CH82:CM82&gt;0,CS82:CX82,DD82:DI82&gt;0,DO82:DT82&gt;0,DZ82:EE82),1,0)</f>
        <v>0</v>
      </c>
      <c r="P82" s="40">
        <v>3</v>
      </c>
      <c r="Q82" s="10">
        <v>2200</v>
      </c>
      <c r="R82" s="10">
        <v>2300</v>
      </c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9"/>
      <c r="AE82" s="10"/>
      <c r="AF82" s="10"/>
      <c r="AG82" s="10"/>
      <c r="AH82" s="10"/>
      <c r="AI82" s="10"/>
      <c r="AJ82" s="10"/>
      <c r="AK82" s="10"/>
      <c r="AL82" s="10"/>
      <c r="AM82" s="10"/>
      <c r="AN82" s="147"/>
      <c r="AO82" s="9"/>
      <c r="AP82" s="10"/>
      <c r="AQ82" s="10"/>
      <c r="AR82" s="10"/>
      <c r="AS82" s="10"/>
      <c r="AT82" s="10"/>
      <c r="AU82" s="10"/>
      <c r="AV82" s="10"/>
      <c r="AW82" s="10"/>
      <c r="AX82" s="10"/>
      <c r="AY82" s="147"/>
      <c r="AZ82" s="9">
        <v>1</v>
      </c>
      <c r="BA82" s="10"/>
      <c r="BB82" s="10"/>
      <c r="BC82" s="10"/>
      <c r="BD82" s="10"/>
      <c r="BE82" s="10"/>
      <c r="BF82" s="10"/>
      <c r="BG82" s="10"/>
      <c r="BH82" s="10"/>
      <c r="BI82" s="10">
        <v>0</v>
      </c>
      <c r="BJ82" s="147">
        <v>2</v>
      </c>
      <c r="BK82" s="9"/>
      <c r="BL82" s="10"/>
      <c r="BM82" s="10"/>
      <c r="BN82" s="10"/>
      <c r="BO82" s="10"/>
      <c r="BP82" s="10"/>
      <c r="BQ82" s="10"/>
      <c r="BR82" s="10"/>
      <c r="BS82" s="10"/>
      <c r="BT82" s="10">
        <v>0</v>
      </c>
      <c r="BU82" s="147">
        <v>1</v>
      </c>
      <c r="BV82" s="9"/>
      <c r="BW82" s="10"/>
      <c r="BX82" s="10"/>
      <c r="BY82" s="10"/>
      <c r="BZ82" s="10"/>
      <c r="CA82" s="10"/>
      <c r="CB82" s="10"/>
      <c r="CC82" s="10"/>
      <c r="CD82" s="10"/>
      <c r="CE82" s="10"/>
      <c r="CF82" s="147"/>
      <c r="CG82" s="9"/>
      <c r="CH82" s="10"/>
      <c r="CI82" s="10"/>
      <c r="CJ82" s="10"/>
      <c r="CK82" s="10"/>
      <c r="CL82" s="10"/>
      <c r="CM82" s="10"/>
      <c r="CN82" s="10"/>
      <c r="CO82" s="10"/>
      <c r="CP82" s="10"/>
      <c r="CQ82" s="147"/>
      <c r="CR82" s="9"/>
      <c r="CS82" s="10"/>
      <c r="CT82" s="10"/>
      <c r="CU82" s="10"/>
      <c r="CV82" s="10"/>
      <c r="CW82" s="10"/>
      <c r="CX82" s="10"/>
      <c r="CY82" s="10"/>
      <c r="CZ82" s="10"/>
      <c r="DA82" s="10"/>
      <c r="DB82" s="147"/>
      <c r="DC82" s="9"/>
      <c r="DD82" s="10"/>
      <c r="DE82" s="10"/>
      <c r="DF82" s="10"/>
      <c r="DG82" s="10"/>
      <c r="DH82" s="10"/>
      <c r="DI82" s="10"/>
      <c r="DJ82" s="10"/>
      <c r="DK82" s="10"/>
      <c r="DL82" s="10"/>
      <c r="DM82" s="147"/>
      <c r="DN82" s="9"/>
      <c r="DO82" s="10"/>
      <c r="DP82" s="10"/>
      <c r="DQ82" s="10"/>
      <c r="DR82" s="10"/>
      <c r="DS82" s="10"/>
      <c r="DT82" s="10"/>
      <c r="DU82" s="10"/>
      <c r="DV82" s="10"/>
      <c r="DW82" s="10"/>
      <c r="DX82" s="152"/>
      <c r="DY82" s="9"/>
      <c r="DZ82" s="10"/>
      <c r="EA82" s="10"/>
      <c r="EB82" s="10"/>
      <c r="EC82" s="10"/>
      <c r="ED82" s="10"/>
      <c r="EE82" s="10"/>
      <c r="EF82" s="10"/>
      <c r="EG82" s="10"/>
      <c r="EH82" s="10"/>
      <c r="EI82" s="157"/>
      <c r="EU82" s="16"/>
      <c r="EV82" s="6">
        <f t="shared" si="28"/>
        <v>1</v>
      </c>
      <c r="EW82" s="6">
        <f t="shared" si="29"/>
        <v>1</v>
      </c>
      <c r="EX82" s="6">
        <f t="shared" si="30"/>
        <v>0</v>
      </c>
      <c r="EY82" s="6">
        <f t="shared" si="31"/>
        <v>0</v>
      </c>
      <c r="EZ82" s="6">
        <f t="shared" si="32"/>
        <v>0</v>
      </c>
      <c r="FA82" s="6">
        <f t="shared" si="33"/>
        <v>0</v>
      </c>
      <c r="FB82" s="6">
        <f t="shared" si="34"/>
        <v>0</v>
      </c>
      <c r="FC82" s="6">
        <f t="shared" si="35"/>
        <v>0</v>
      </c>
      <c r="FD82" s="6">
        <f t="shared" si="36"/>
        <v>0</v>
      </c>
      <c r="FE82" s="6">
        <f t="shared" si="37"/>
        <v>0</v>
      </c>
      <c r="FF82" s="6">
        <f t="shared" si="38"/>
        <v>0</v>
      </c>
      <c r="FG82" s="6">
        <f t="shared" si="39"/>
        <v>3</v>
      </c>
      <c r="FH82" s="6">
        <f t="shared" si="40"/>
        <v>1</v>
      </c>
      <c r="FI82" s="6">
        <f t="shared" si="41"/>
        <v>4</v>
      </c>
      <c r="FJ82" s="6">
        <f t="shared" si="42"/>
        <v>0</v>
      </c>
      <c r="FK82" s="6">
        <f t="shared" si="43"/>
        <v>0</v>
      </c>
    </row>
    <row r="83" spans="14:167">
      <c r="N83" s="6">
        <v>81</v>
      </c>
      <c r="O83" s="6" cm="1">
        <f t="array" ref="O83">IF(OR(AE83:AJ83&gt;0,AP83:AU83&gt;0,BA83:BF83&gt;0,BL83:BQ83&gt;0,BW83:CB83&gt;0,CH83:CM83&gt;0,CS83:CX83,DD83:DI83&gt;0,DO83:DT83&gt;0,DZ83:EE83),1,0)</f>
        <v>0</v>
      </c>
      <c r="P83" s="40">
        <v>3</v>
      </c>
      <c r="Q83" s="10">
        <v>2300</v>
      </c>
      <c r="R83" s="10">
        <v>2400</v>
      </c>
      <c r="S83" s="147">
        <v>7</v>
      </c>
      <c r="T83" s="147"/>
      <c r="U83" s="147"/>
      <c r="V83" s="147"/>
      <c r="W83" s="147"/>
      <c r="X83" s="147"/>
      <c r="Y83" s="147"/>
      <c r="Z83" s="147">
        <v>2</v>
      </c>
      <c r="AA83" s="147"/>
      <c r="AB83" s="147"/>
      <c r="AC83" s="147">
        <v>14</v>
      </c>
      <c r="AD83" s="9">
        <v>3</v>
      </c>
      <c r="AE83" s="10"/>
      <c r="AF83" s="10"/>
      <c r="AG83" s="10"/>
      <c r="AH83" s="10"/>
      <c r="AI83" s="10"/>
      <c r="AJ83" s="10"/>
      <c r="AK83" s="10">
        <v>1</v>
      </c>
      <c r="AL83" s="10"/>
      <c r="AM83" s="10"/>
      <c r="AN83" s="147">
        <v>14</v>
      </c>
      <c r="AO83" s="9">
        <v>1</v>
      </c>
      <c r="AP83" s="10"/>
      <c r="AQ83" s="10"/>
      <c r="AR83" s="10"/>
      <c r="AS83" s="10"/>
      <c r="AT83" s="10"/>
      <c r="AU83" s="10"/>
      <c r="AV83" s="10"/>
      <c r="AW83" s="10"/>
      <c r="AX83" s="10"/>
      <c r="AY83" s="147">
        <v>1</v>
      </c>
      <c r="AZ83" s="9"/>
      <c r="BA83" s="10"/>
      <c r="BB83" s="10"/>
      <c r="BC83" s="10"/>
      <c r="BD83" s="10"/>
      <c r="BE83" s="10"/>
      <c r="BF83" s="10"/>
      <c r="BG83" s="10">
        <v>2</v>
      </c>
      <c r="BH83" s="10"/>
      <c r="BI83" s="10"/>
      <c r="BJ83" s="147"/>
      <c r="BK83" s="9"/>
      <c r="BL83" s="10"/>
      <c r="BM83" s="10"/>
      <c r="BN83" s="10"/>
      <c r="BO83" s="10"/>
      <c r="BP83" s="10"/>
      <c r="BQ83" s="10"/>
      <c r="BR83" s="10"/>
      <c r="BS83" s="10"/>
      <c r="BT83" s="10"/>
      <c r="BU83" s="147"/>
      <c r="BV83" s="9"/>
      <c r="BW83" s="10"/>
      <c r="BX83" s="10"/>
      <c r="BY83" s="10"/>
      <c r="BZ83" s="10"/>
      <c r="CA83" s="10"/>
      <c r="CB83" s="10"/>
      <c r="CC83" s="10"/>
      <c r="CD83" s="10"/>
      <c r="CE83" s="10"/>
      <c r="CF83" s="147"/>
      <c r="CG83" s="9"/>
      <c r="CH83" s="10"/>
      <c r="CI83" s="10"/>
      <c r="CJ83" s="10"/>
      <c r="CK83" s="10"/>
      <c r="CL83" s="10"/>
      <c r="CM83" s="10"/>
      <c r="CN83" s="10"/>
      <c r="CO83" s="10"/>
      <c r="CP83" s="10"/>
      <c r="CQ83" s="147"/>
      <c r="CR83" s="9"/>
      <c r="CS83" s="10"/>
      <c r="CT83" s="10"/>
      <c r="CU83" s="10"/>
      <c r="CV83" s="10"/>
      <c r="CW83" s="10"/>
      <c r="CX83" s="10"/>
      <c r="CY83" s="10"/>
      <c r="CZ83" s="10"/>
      <c r="DA83" s="10"/>
      <c r="DB83" s="147"/>
      <c r="DC83" s="9"/>
      <c r="DD83" s="10"/>
      <c r="DE83" s="10"/>
      <c r="DF83" s="10"/>
      <c r="DG83" s="10"/>
      <c r="DH83" s="10"/>
      <c r="DI83" s="10"/>
      <c r="DJ83" s="10"/>
      <c r="DK83" s="10"/>
      <c r="DL83" s="10"/>
      <c r="DM83" s="147"/>
      <c r="DN83" s="9"/>
      <c r="DO83" s="10"/>
      <c r="DP83" s="10"/>
      <c r="DQ83" s="10"/>
      <c r="DR83" s="10"/>
      <c r="DS83" s="10"/>
      <c r="DT83" s="10"/>
      <c r="DU83" s="10"/>
      <c r="DV83" s="10"/>
      <c r="DW83" s="10"/>
      <c r="DX83" s="152"/>
      <c r="DY83" s="9"/>
      <c r="DZ83" s="10"/>
      <c r="EA83" s="10"/>
      <c r="EB83" s="10"/>
      <c r="EC83" s="10"/>
      <c r="ED83" s="10"/>
      <c r="EE83" s="10"/>
      <c r="EF83" s="10"/>
      <c r="EG83" s="10"/>
      <c r="EH83" s="10"/>
      <c r="EI83" s="157"/>
      <c r="EU83" s="16"/>
      <c r="EV83" s="6">
        <f t="shared" si="28"/>
        <v>1</v>
      </c>
      <c r="EW83" s="6">
        <f t="shared" si="29"/>
        <v>11</v>
      </c>
      <c r="EX83" s="6">
        <f t="shared" si="30"/>
        <v>0</v>
      </c>
      <c r="EY83" s="6">
        <f t="shared" si="31"/>
        <v>0</v>
      </c>
      <c r="EZ83" s="6">
        <f t="shared" si="32"/>
        <v>0</v>
      </c>
      <c r="FA83" s="6">
        <f t="shared" si="33"/>
        <v>0</v>
      </c>
      <c r="FB83" s="6">
        <f t="shared" si="34"/>
        <v>0</v>
      </c>
      <c r="FC83" s="6">
        <f t="shared" si="35"/>
        <v>0</v>
      </c>
      <c r="FD83" s="6">
        <f t="shared" si="36"/>
        <v>5</v>
      </c>
      <c r="FE83" s="6">
        <f t="shared" si="37"/>
        <v>0</v>
      </c>
      <c r="FF83" s="6">
        <f t="shared" si="38"/>
        <v>0</v>
      </c>
      <c r="FG83" s="6">
        <f t="shared" si="39"/>
        <v>29</v>
      </c>
      <c r="FH83" s="6">
        <f t="shared" si="40"/>
        <v>11</v>
      </c>
      <c r="FI83" s="6">
        <f t="shared" si="41"/>
        <v>45</v>
      </c>
      <c r="FJ83" s="6">
        <f t="shared" si="42"/>
        <v>0</v>
      </c>
      <c r="FK83" s="6">
        <f t="shared" si="43"/>
        <v>0</v>
      </c>
    </row>
    <row r="84" spans="14:167">
      <c r="N84" s="6">
        <v>82</v>
      </c>
      <c r="O84" s="6" cm="1">
        <f t="array" ref="O84">IF(OR(AE84:AJ84&gt;0,AP84:AU84&gt;0,BA84:BF84&gt;0,BL84:BQ84&gt;0,BW84:CB84&gt;0,CH84:CM84&gt;0,CS84:CX84,DD84:DI84&gt;0,DO84:DT84&gt;0,DZ84:EE84),1,0)</f>
        <v>0</v>
      </c>
      <c r="P84" s="40">
        <v>4</v>
      </c>
      <c r="Q84" s="10">
        <v>0</v>
      </c>
      <c r="R84" s="10">
        <v>100</v>
      </c>
      <c r="S84" s="147">
        <v>1</v>
      </c>
      <c r="T84" s="147"/>
      <c r="U84" s="147"/>
      <c r="V84" s="147"/>
      <c r="W84" s="147"/>
      <c r="X84" s="147"/>
      <c r="Y84" s="147"/>
      <c r="Z84" s="147">
        <v>4</v>
      </c>
      <c r="AA84" s="147"/>
      <c r="AB84" s="147"/>
      <c r="AC84" s="147"/>
      <c r="AD84" s="9"/>
      <c r="AE84" s="10"/>
      <c r="AF84" s="10"/>
      <c r="AG84" s="10"/>
      <c r="AH84" s="10"/>
      <c r="AI84" s="10"/>
      <c r="AJ84" s="10"/>
      <c r="AK84" s="10"/>
      <c r="AL84" s="10"/>
      <c r="AM84" s="10"/>
      <c r="AN84" s="147"/>
      <c r="AO84" s="9"/>
      <c r="AP84" s="10"/>
      <c r="AQ84" s="10"/>
      <c r="AR84" s="10"/>
      <c r="AS84" s="10"/>
      <c r="AT84" s="10"/>
      <c r="AU84" s="10"/>
      <c r="AV84" s="10"/>
      <c r="AW84" s="10"/>
      <c r="AX84" s="10"/>
      <c r="AY84" s="147"/>
      <c r="AZ84" s="9"/>
      <c r="BA84" s="10"/>
      <c r="BB84" s="10"/>
      <c r="BC84" s="10"/>
      <c r="BD84" s="10"/>
      <c r="BE84" s="10"/>
      <c r="BF84" s="10"/>
      <c r="BG84" s="10"/>
      <c r="BH84" s="10"/>
      <c r="BI84" s="10"/>
      <c r="BJ84" s="147"/>
      <c r="BK84" s="9"/>
      <c r="BL84" s="10"/>
      <c r="BM84" s="10"/>
      <c r="BN84" s="10"/>
      <c r="BO84" s="10"/>
      <c r="BP84" s="10"/>
      <c r="BQ84" s="10"/>
      <c r="BR84" s="10"/>
      <c r="BS84" s="10"/>
      <c r="BT84" s="10"/>
      <c r="BU84" s="147"/>
      <c r="BV84" s="9"/>
      <c r="BW84" s="10"/>
      <c r="BX84" s="10"/>
      <c r="BY84" s="10"/>
      <c r="BZ84" s="10"/>
      <c r="CA84" s="10"/>
      <c r="CB84" s="10"/>
      <c r="CC84" s="10"/>
      <c r="CD84" s="10"/>
      <c r="CE84" s="10"/>
      <c r="CF84" s="147"/>
      <c r="CG84" s="9"/>
      <c r="CH84" s="10"/>
      <c r="CI84" s="10"/>
      <c r="CJ84" s="10"/>
      <c r="CK84" s="10"/>
      <c r="CL84" s="10"/>
      <c r="CM84" s="10"/>
      <c r="CN84" s="10"/>
      <c r="CO84" s="10"/>
      <c r="CP84" s="10"/>
      <c r="CQ84" s="147"/>
      <c r="CR84" s="9"/>
      <c r="CS84" s="10"/>
      <c r="CT84" s="10"/>
      <c r="CU84" s="10"/>
      <c r="CV84" s="10"/>
      <c r="CW84" s="10"/>
      <c r="CX84" s="10"/>
      <c r="CY84" s="10"/>
      <c r="CZ84" s="10"/>
      <c r="DA84" s="10"/>
      <c r="DB84" s="147"/>
      <c r="DC84" s="9"/>
      <c r="DD84" s="10"/>
      <c r="DE84" s="10"/>
      <c r="DF84" s="10"/>
      <c r="DG84" s="10"/>
      <c r="DH84" s="10"/>
      <c r="DI84" s="10"/>
      <c r="DJ84" s="10"/>
      <c r="DK84" s="10"/>
      <c r="DL84" s="10"/>
      <c r="DM84" s="147"/>
      <c r="DN84" s="9"/>
      <c r="DO84" s="10"/>
      <c r="DP84" s="10"/>
      <c r="DQ84" s="10"/>
      <c r="DR84" s="10"/>
      <c r="DS84" s="10"/>
      <c r="DT84" s="10"/>
      <c r="DU84" s="10"/>
      <c r="DV84" s="10"/>
      <c r="DW84" s="10"/>
      <c r="DX84" s="152"/>
      <c r="DY84" s="9"/>
      <c r="DZ84" s="10"/>
      <c r="EA84" s="10"/>
      <c r="EB84" s="10"/>
      <c r="EC84" s="10"/>
      <c r="ED84" s="10"/>
      <c r="EE84" s="10"/>
      <c r="EF84" s="10"/>
      <c r="EG84" s="10"/>
      <c r="EH84" s="10"/>
      <c r="EI84" s="157"/>
      <c r="EU84" s="16"/>
      <c r="EV84" s="6">
        <f t="shared" si="28"/>
        <v>1</v>
      </c>
      <c r="EW84" s="6">
        <f t="shared" si="29"/>
        <v>1</v>
      </c>
      <c r="EX84" s="6">
        <f t="shared" si="30"/>
        <v>0</v>
      </c>
      <c r="EY84" s="6">
        <f t="shared" si="31"/>
        <v>0</v>
      </c>
      <c r="EZ84" s="6">
        <f t="shared" si="32"/>
        <v>0</v>
      </c>
      <c r="FA84" s="6">
        <f t="shared" si="33"/>
        <v>0</v>
      </c>
      <c r="FB84" s="6">
        <f t="shared" si="34"/>
        <v>0</v>
      </c>
      <c r="FC84" s="6">
        <f t="shared" si="35"/>
        <v>0</v>
      </c>
      <c r="FD84" s="6">
        <f t="shared" si="36"/>
        <v>4</v>
      </c>
      <c r="FE84" s="6">
        <f t="shared" si="37"/>
        <v>0</v>
      </c>
      <c r="FF84" s="6">
        <f t="shared" si="38"/>
        <v>0</v>
      </c>
      <c r="FG84" s="6">
        <f t="shared" si="39"/>
        <v>0</v>
      </c>
      <c r="FH84" s="6">
        <f t="shared" ref="FH84:FH99" si="44">EW84+EX84+EY84+EZ84+FA84+FB84+FC84</f>
        <v>1</v>
      </c>
      <c r="FI84" s="6">
        <f t="shared" si="41"/>
        <v>5</v>
      </c>
      <c r="FJ84" s="6">
        <f t="shared" ref="FJ84:FJ99" si="45">IF(EK84&gt;=1,1,0)</f>
        <v>0</v>
      </c>
      <c r="FK84" s="6">
        <f t="shared" ref="FK84:FK99" si="46">IF(EP84&gt;=1,1,0)</f>
        <v>0</v>
      </c>
    </row>
    <row r="85" spans="14:167">
      <c r="N85" s="6">
        <v>83</v>
      </c>
      <c r="O85" s="6" cm="1">
        <f t="array" ref="O85">IF(OR(AE85:AJ85&gt;0,AP85:AU85&gt;0,BA85:BF85&gt;0,BL85:BQ85&gt;0,BW85:CB85&gt;0,CH85:CM85&gt;0,CS85:CX85,DD85:DI85&gt;0,DO85:DT85&gt;0,DZ85:EE85),1,0)</f>
        <v>0</v>
      </c>
      <c r="P85" s="40">
        <v>4</v>
      </c>
      <c r="Q85" s="10">
        <v>100</v>
      </c>
      <c r="R85" s="10">
        <v>200</v>
      </c>
      <c r="S85" s="147">
        <v>0</v>
      </c>
      <c r="T85" s="147"/>
      <c r="U85" s="147"/>
      <c r="V85" s="147"/>
      <c r="W85" s="147"/>
      <c r="X85" s="147"/>
      <c r="Y85" s="147"/>
      <c r="Z85" s="147">
        <v>7</v>
      </c>
      <c r="AA85" s="147"/>
      <c r="AB85" s="147"/>
      <c r="AC85" s="147"/>
      <c r="AD85" s="9"/>
      <c r="AE85" s="10"/>
      <c r="AF85" s="10"/>
      <c r="AG85" s="10"/>
      <c r="AH85" s="10"/>
      <c r="AI85" s="10"/>
      <c r="AJ85" s="10"/>
      <c r="AK85" s="10"/>
      <c r="AL85" s="10"/>
      <c r="AM85" s="10"/>
      <c r="AN85" s="147"/>
      <c r="AO85" s="9"/>
      <c r="AP85" s="10"/>
      <c r="AQ85" s="10"/>
      <c r="AR85" s="10"/>
      <c r="AS85" s="10"/>
      <c r="AT85" s="10"/>
      <c r="AU85" s="10"/>
      <c r="AV85" s="10"/>
      <c r="AW85" s="10"/>
      <c r="AX85" s="10"/>
      <c r="AY85" s="147"/>
      <c r="AZ85" s="9"/>
      <c r="BA85" s="10"/>
      <c r="BB85" s="10"/>
      <c r="BC85" s="10"/>
      <c r="BD85" s="10"/>
      <c r="BE85" s="10"/>
      <c r="BF85" s="10"/>
      <c r="BG85" s="10"/>
      <c r="BH85" s="10"/>
      <c r="BI85" s="10"/>
      <c r="BJ85" s="147"/>
      <c r="BK85" s="9"/>
      <c r="BL85" s="10"/>
      <c r="BM85" s="10"/>
      <c r="BN85" s="10"/>
      <c r="BO85" s="10"/>
      <c r="BP85" s="10"/>
      <c r="BQ85" s="10"/>
      <c r="BR85" s="10"/>
      <c r="BS85" s="10"/>
      <c r="BT85" s="10"/>
      <c r="BU85" s="147"/>
      <c r="BV85" s="9"/>
      <c r="BW85" s="10"/>
      <c r="BX85" s="10"/>
      <c r="BY85" s="10"/>
      <c r="BZ85" s="10"/>
      <c r="CA85" s="10"/>
      <c r="CB85" s="10"/>
      <c r="CC85" s="10"/>
      <c r="CD85" s="10"/>
      <c r="CE85" s="10"/>
      <c r="CF85" s="147"/>
      <c r="CG85" s="9"/>
      <c r="CH85" s="10"/>
      <c r="CI85" s="10"/>
      <c r="CJ85" s="10"/>
      <c r="CK85" s="10"/>
      <c r="CL85" s="10"/>
      <c r="CM85" s="10"/>
      <c r="CN85" s="10"/>
      <c r="CO85" s="10"/>
      <c r="CP85" s="10"/>
      <c r="CQ85" s="147"/>
      <c r="CR85" s="9"/>
      <c r="CS85" s="10"/>
      <c r="CT85" s="10"/>
      <c r="CU85" s="10"/>
      <c r="CV85" s="10"/>
      <c r="CW85" s="10"/>
      <c r="CX85" s="10"/>
      <c r="CY85" s="10"/>
      <c r="CZ85" s="10"/>
      <c r="DA85" s="10"/>
      <c r="DB85" s="147"/>
      <c r="DC85" s="9"/>
      <c r="DD85" s="10"/>
      <c r="DE85" s="10"/>
      <c r="DF85" s="10"/>
      <c r="DG85" s="10"/>
      <c r="DH85" s="10"/>
      <c r="DI85" s="10"/>
      <c r="DJ85" s="10"/>
      <c r="DK85" s="10"/>
      <c r="DL85" s="10"/>
      <c r="DM85" s="147"/>
      <c r="DN85" s="9"/>
      <c r="DO85" s="10"/>
      <c r="DP85" s="10"/>
      <c r="DQ85" s="10"/>
      <c r="DR85" s="10"/>
      <c r="DS85" s="10"/>
      <c r="DT85" s="10"/>
      <c r="DU85" s="10"/>
      <c r="DV85" s="10"/>
      <c r="DW85" s="10"/>
      <c r="DX85" s="152"/>
      <c r="DY85" s="9"/>
      <c r="DZ85" s="10"/>
      <c r="EA85" s="10"/>
      <c r="EB85" s="10"/>
      <c r="EC85" s="10"/>
      <c r="ED85" s="10"/>
      <c r="EE85" s="10"/>
      <c r="EF85" s="10"/>
      <c r="EG85" s="10"/>
      <c r="EH85" s="10"/>
      <c r="EI85" s="157"/>
      <c r="EU85" s="16"/>
      <c r="EV85" s="6">
        <f t="shared" si="28"/>
        <v>1</v>
      </c>
      <c r="EW85" s="6">
        <f t="shared" si="29"/>
        <v>0</v>
      </c>
      <c r="EX85" s="6">
        <f t="shared" si="30"/>
        <v>0</v>
      </c>
      <c r="EY85" s="6">
        <f t="shared" si="31"/>
        <v>0</v>
      </c>
      <c r="EZ85" s="6">
        <f t="shared" si="32"/>
        <v>0</v>
      </c>
      <c r="FA85" s="6">
        <f t="shared" si="33"/>
        <v>0</v>
      </c>
      <c r="FB85" s="6">
        <f t="shared" si="34"/>
        <v>0</v>
      </c>
      <c r="FC85" s="6">
        <f t="shared" si="35"/>
        <v>0</v>
      </c>
      <c r="FD85" s="6">
        <f t="shared" si="36"/>
        <v>7</v>
      </c>
      <c r="FE85" s="6">
        <f t="shared" si="37"/>
        <v>0</v>
      </c>
      <c r="FF85" s="6">
        <f t="shared" si="38"/>
        <v>0</v>
      </c>
      <c r="FG85" s="6">
        <f t="shared" si="39"/>
        <v>0</v>
      </c>
      <c r="FH85" s="6">
        <f t="shared" si="44"/>
        <v>0</v>
      </c>
      <c r="FI85" s="6">
        <f t="shared" si="41"/>
        <v>7</v>
      </c>
      <c r="FJ85" s="6">
        <f t="shared" si="45"/>
        <v>0</v>
      </c>
      <c r="FK85" s="6">
        <f t="shared" si="46"/>
        <v>0</v>
      </c>
    </row>
    <row r="86" spans="14:167">
      <c r="N86" s="6">
        <v>84</v>
      </c>
      <c r="O86" s="6" cm="1">
        <f t="array" ref="O86">IF(OR(AE86:AJ86&gt;0,AP86:AU86&gt;0,BA86:BF86&gt;0,BL86:BQ86&gt;0,BW86:CB86&gt;0,CH86:CM86&gt;0,CS86:CX86,DD86:DI86&gt;0,DO86:DT86&gt;0,DZ86:EE86),1,0)</f>
        <v>0</v>
      </c>
      <c r="P86" s="40">
        <v>4</v>
      </c>
      <c r="Q86" s="10">
        <v>200</v>
      </c>
      <c r="R86" s="10">
        <v>300</v>
      </c>
      <c r="S86" s="147">
        <v>26</v>
      </c>
      <c r="T86" s="147"/>
      <c r="U86" s="147"/>
      <c r="V86" s="147"/>
      <c r="W86" s="147"/>
      <c r="X86" s="147"/>
      <c r="Y86" s="147"/>
      <c r="Z86" s="147"/>
      <c r="AA86" s="147"/>
      <c r="AB86" s="147"/>
      <c r="AC86" s="147"/>
      <c r="AD86" s="9">
        <v>27</v>
      </c>
      <c r="AE86" s="10"/>
      <c r="AF86" s="10"/>
      <c r="AG86" s="10"/>
      <c r="AH86" s="10"/>
      <c r="AI86" s="10"/>
      <c r="AJ86" s="10"/>
      <c r="AK86" s="10">
        <v>2</v>
      </c>
      <c r="AL86" s="10"/>
      <c r="AM86" s="10"/>
      <c r="AN86" s="147"/>
      <c r="AO86" s="9">
        <v>15</v>
      </c>
      <c r="AP86" s="10"/>
      <c r="AQ86" s="10"/>
      <c r="AR86" s="10"/>
      <c r="AS86" s="10"/>
      <c r="AT86" s="10"/>
      <c r="AU86" s="10"/>
      <c r="AV86" s="10"/>
      <c r="AW86" s="10"/>
      <c r="AX86" s="10"/>
      <c r="AY86" s="147"/>
      <c r="AZ86" s="9">
        <v>2</v>
      </c>
      <c r="BA86" s="10"/>
      <c r="BB86" s="10"/>
      <c r="BC86" s="10"/>
      <c r="BD86" s="10"/>
      <c r="BE86" s="10"/>
      <c r="BF86" s="10"/>
      <c r="BG86" s="10"/>
      <c r="BH86" s="10"/>
      <c r="BI86" s="10"/>
      <c r="BJ86" s="147"/>
      <c r="BK86" s="9"/>
      <c r="BL86" s="10"/>
      <c r="BM86" s="10"/>
      <c r="BN86" s="10"/>
      <c r="BO86" s="10"/>
      <c r="BP86" s="10"/>
      <c r="BQ86" s="10"/>
      <c r="BR86" s="10"/>
      <c r="BS86" s="10"/>
      <c r="BT86" s="10"/>
      <c r="BU86" s="147"/>
      <c r="BV86" s="9"/>
      <c r="BW86" s="10"/>
      <c r="BX86" s="10"/>
      <c r="BY86" s="10"/>
      <c r="BZ86" s="10"/>
      <c r="CA86" s="10"/>
      <c r="CB86" s="10"/>
      <c r="CC86" s="10"/>
      <c r="CD86" s="10"/>
      <c r="CE86" s="10"/>
      <c r="CF86" s="147"/>
      <c r="CG86" s="9"/>
      <c r="CH86" s="10"/>
      <c r="CI86" s="10"/>
      <c r="CJ86" s="10"/>
      <c r="CK86" s="10"/>
      <c r="CL86" s="10"/>
      <c r="CM86" s="10"/>
      <c r="CN86" s="10"/>
      <c r="CO86" s="10"/>
      <c r="CP86" s="10"/>
      <c r="CQ86" s="147"/>
      <c r="CR86" s="9"/>
      <c r="CS86" s="10"/>
      <c r="CT86" s="10"/>
      <c r="CU86" s="10"/>
      <c r="CV86" s="10"/>
      <c r="CW86" s="10"/>
      <c r="CX86" s="10"/>
      <c r="CY86" s="10"/>
      <c r="CZ86" s="10"/>
      <c r="DA86" s="10"/>
      <c r="DB86" s="147"/>
      <c r="DC86" s="9"/>
      <c r="DD86" s="10"/>
      <c r="DE86" s="10"/>
      <c r="DF86" s="10"/>
      <c r="DG86" s="10"/>
      <c r="DH86" s="10"/>
      <c r="DI86" s="10"/>
      <c r="DJ86" s="10"/>
      <c r="DK86" s="10"/>
      <c r="DL86" s="10"/>
      <c r="DM86" s="147"/>
      <c r="DN86" s="9"/>
      <c r="DO86" s="10"/>
      <c r="DP86" s="10"/>
      <c r="DQ86" s="10"/>
      <c r="DR86" s="10"/>
      <c r="DS86" s="10"/>
      <c r="DT86" s="10"/>
      <c r="DU86" s="10"/>
      <c r="DV86" s="10"/>
      <c r="DW86" s="10"/>
      <c r="DX86" s="152"/>
      <c r="DY86" s="9"/>
      <c r="DZ86" s="10"/>
      <c r="EA86" s="10"/>
      <c r="EB86" s="10"/>
      <c r="EC86" s="10"/>
      <c r="ED86" s="10"/>
      <c r="EE86" s="10"/>
      <c r="EF86" s="10"/>
      <c r="EG86" s="10"/>
      <c r="EH86" s="10"/>
      <c r="EI86" s="157"/>
      <c r="EU86" s="16"/>
      <c r="EV86" s="6">
        <f t="shared" si="28"/>
        <v>1</v>
      </c>
      <c r="EW86" s="6">
        <f t="shared" si="29"/>
        <v>70</v>
      </c>
      <c r="EX86" s="6">
        <f t="shared" si="30"/>
        <v>0</v>
      </c>
      <c r="EY86" s="6">
        <f t="shared" si="31"/>
        <v>0</v>
      </c>
      <c r="EZ86" s="6">
        <f t="shared" si="32"/>
        <v>0</v>
      </c>
      <c r="FA86" s="6">
        <f t="shared" si="33"/>
        <v>0</v>
      </c>
      <c r="FB86" s="6">
        <f t="shared" si="34"/>
        <v>0</v>
      </c>
      <c r="FC86" s="6">
        <f t="shared" si="35"/>
        <v>0</v>
      </c>
      <c r="FD86" s="6">
        <f t="shared" si="36"/>
        <v>2</v>
      </c>
      <c r="FE86" s="6">
        <f t="shared" si="37"/>
        <v>0</v>
      </c>
      <c r="FF86" s="6">
        <f t="shared" si="38"/>
        <v>0</v>
      </c>
      <c r="FG86" s="6">
        <f t="shared" si="39"/>
        <v>0</v>
      </c>
      <c r="FH86" s="6">
        <f t="shared" si="44"/>
        <v>70</v>
      </c>
      <c r="FI86" s="6">
        <f t="shared" si="41"/>
        <v>72</v>
      </c>
      <c r="FJ86" s="6">
        <f t="shared" si="45"/>
        <v>0</v>
      </c>
      <c r="FK86" s="6">
        <f t="shared" si="46"/>
        <v>0</v>
      </c>
    </row>
    <row r="87" spans="14:167">
      <c r="N87" s="6">
        <v>85</v>
      </c>
      <c r="O87" s="6" cm="1">
        <f t="array" ref="O87">IF(OR(AE87:AJ87&gt;0,AP87:AU87&gt;0,BA87:BF87&gt;0,BL87:BQ87&gt;0,BW87:CB87&gt;0,CH87:CM87&gt;0,CS87:CX87,DD87:DI87&gt;0,DO87:DT87&gt;0,DZ87:EE87),1,0)</f>
        <v>0</v>
      </c>
      <c r="P87" s="40">
        <v>4</v>
      </c>
      <c r="Q87" s="10">
        <v>300</v>
      </c>
      <c r="R87" s="10">
        <v>400</v>
      </c>
      <c r="S87" s="147">
        <v>1</v>
      </c>
      <c r="T87" s="147"/>
      <c r="U87" s="147"/>
      <c r="V87" s="147"/>
      <c r="W87" s="147"/>
      <c r="X87" s="147"/>
      <c r="Y87" s="147"/>
      <c r="Z87" s="147"/>
      <c r="AA87" s="147"/>
      <c r="AB87" s="147"/>
      <c r="AC87" s="147"/>
      <c r="AD87" s="9"/>
      <c r="AE87" s="10"/>
      <c r="AF87" s="10"/>
      <c r="AG87" s="10"/>
      <c r="AH87" s="10"/>
      <c r="AI87" s="10"/>
      <c r="AJ87" s="10"/>
      <c r="AK87" s="10"/>
      <c r="AL87" s="10"/>
      <c r="AM87" s="10"/>
      <c r="AN87" s="147"/>
      <c r="AO87" s="9"/>
      <c r="AP87" s="10"/>
      <c r="AQ87" s="10"/>
      <c r="AR87" s="10"/>
      <c r="AS87" s="10"/>
      <c r="AT87" s="10"/>
      <c r="AU87" s="10"/>
      <c r="AV87" s="10"/>
      <c r="AW87" s="10"/>
      <c r="AX87" s="10"/>
      <c r="AY87" s="147"/>
      <c r="AZ87" s="9"/>
      <c r="BA87" s="10"/>
      <c r="BB87" s="10"/>
      <c r="BC87" s="10"/>
      <c r="BD87" s="10"/>
      <c r="BE87" s="10"/>
      <c r="BF87" s="10"/>
      <c r="BG87" s="10"/>
      <c r="BH87" s="10"/>
      <c r="BI87" s="10"/>
      <c r="BJ87" s="147"/>
      <c r="BK87" s="9"/>
      <c r="BL87" s="10"/>
      <c r="BM87" s="10"/>
      <c r="BN87" s="10"/>
      <c r="BO87" s="10"/>
      <c r="BP87" s="10"/>
      <c r="BQ87" s="10"/>
      <c r="BR87" s="10"/>
      <c r="BS87" s="10"/>
      <c r="BT87" s="10"/>
      <c r="BU87" s="147"/>
      <c r="BV87" s="9"/>
      <c r="BW87" s="10"/>
      <c r="BX87" s="10"/>
      <c r="BY87" s="10"/>
      <c r="BZ87" s="10"/>
      <c r="CA87" s="10"/>
      <c r="CB87" s="10"/>
      <c r="CC87" s="10"/>
      <c r="CD87" s="10"/>
      <c r="CE87" s="10"/>
      <c r="CF87" s="147"/>
      <c r="CG87" s="9"/>
      <c r="CH87" s="10"/>
      <c r="CI87" s="10"/>
      <c r="CJ87" s="10"/>
      <c r="CK87" s="10"/>
      <c r="CL87" s="10"/>
      <c r="CM87" s="10"/>
      <c r="CN87" s="10"/>
      <c r="CO87" s="10"/>
      <c r="CP87" s="10"/>
      <c r="CQ87" s="147"/>
      <c r="CR87" s="9"/>
      <c r="CS87" s="10"/>
      <c r="CT87" s="10"/>
      <c r="CU87" s="10"/>
      <c r="CV87" s="10"/>
      <c r="CW87" s="10"/>
      <c r="CX87" s="10"/>
      <c r="CY87" s="10"/>
      <c r="CZ87" s="10"/>
      <c r="DA87" s="10"/>
      <c r="DB87" s="147"/>
      <c r="DC87" s="9"/>
      <c r="DD87" s="10"/>
      <c r="DE87" s="10"/>
      <c r="DF87" s="10"/>
      <c r="DG87" s="10"/>
      <c r="DH87" s="10"/>
      <c r="DI87" s="10"/>
      <c r="DJ87" s="10"/>
      <c r="DK87" s="10"/>
      <c r="DL87" s="10"/>
      <c r="DM87" s="147"/>
      <c r="DN87" s="9"/>
      <c r="DO87" s="10"/>
      <c r="DP87" s="10"/>
      <c r="DQ87" s="10"/>
      <c r="DR87" s="10"/>
      <c r="DS87" s="10"/>
      <c r="DT87" s="10"/>
      <c r="DU87" s="10"/>
      <c r="DV87" s="10"/>
      <c r="DW87" s="10"/>
      <c r="DX87" s="152"/>
      <c r="DY87" s="9"/>
      <c r="DZ87" s="10"/>
      <c r="EA87" s="10"/>
      <c r="EB87" s="10"/>
      <c r="EC87" s="10"/>
      <c r="ED87" s="10"/>
      <c r="EE87" s="10"/>
      <c r="EF87" s="10"/>
      <c r="EG87" s="10"/>
      <c r="EH87" s="10"/>
      <c r="EI87" s="157"/>
      <c r="EU87" s="16"/>
      <c r="EV87" s="6">
        <f t="shared" si="28"/>
        <v>1</v>
      </c>
      <c r="EW87" s="6">
        <f t="shared" si="29"/>
        <v>1</v>
      </c>
      <c r="EX87" s="6">
        <f t="shared" si="30"/>
        <v>0</v>
      </c>
      <c r="EY87" s="6">
        <f t="shared" si="31"/>
        <v>0</v>
      </c>
      <c r="EZ87" s="6">
        <f t="shared" si="32"/>
        <v>0</v>
      </c>
      <c r="FA87" s="6">
        <f t="shared" si="33"/>
        <v>0</v>
      </c>
      <c r="FB87" s="6">
        <f t="shared" si="34"/>
        <v>0</v>
      </c>
      <c r="FC87" s="6">
        <f t="shared" si="35"/>
        <v>0</v>
      </c>
      <c r="FD87" s="6">
        <f t="shared" si="36"/>
        <v>0</v>
      </c>
      <c r="FE87" s="6">
        <f t="shared" si="37"/>
        <v>0</v>
      </c>
      <c r="FF87" s="6">
        <f t="shared" si="38"/>
        <v>0</v>
      </c>
      <c r="FG87" s="6">
        <f t="shared" si="39"/>
        <v>0</v>
      </c>
      <c r="FH87" s="6">
        <f t="shared" si="44"/>
        <v>1</v>
      </c>
      <c r="FI87" s="6">
        <f t="shared" si="41"/>
        <v>1</v>
      </c>
      <c r="FJ87" s="6">
        <f t="shared" si="45"/>
        <v>0</v>
      </c>
      <c r="FK87" s="6">
        <f t="shared" si="46"/>
        <v>0</v>
      </c>
    </row>
    <row r="88" spans="14:167">
      <c r="N88" s="6">
        <v>86</v>
      </c>
      <c r="O88" s="6" cm="1">
        <f t="array" ref="O88">IF(OR(AE88:AJ88&gt;0,AP88:AU88&gt;0,BA88:BF88&gt;0,BL88:BQ88&gt;0,BW88:CB88&gt;0,CH88:CM88&gt;0,CS88:CX88,DD88:DI88&gt;0,DO88:DT88&gt;0,DZ88:EE88),1,0)</f>
        <v>0</v>
      </c>
      <c r="P88" s="40">
        <v>4</v>
      </c>
      <c r="Q88" s="10">
        <v>400</v>
      </c>
      <c r="R88" s="10">
        <v>500</v>
      </c>
      <c r="S88" s="147">
        <v>14</v>
      </c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9">
        <v>11</v>
      </c>
      <c r="AE88" s="10"/>
      <c r="AF88" s="10"/>
      <c r="AG88" s="10"/>
      <c r="AH88" s="10"/>
      <c r="AI88" s="10"/>
      <c r="AJ88" s="10"/>
      <c r="AK88" s="10">
        <v>1</v>
      </c>
      <c r="AL88" s="10"/>
      <c r="AM88" s="10"/>
      <c r="AN88" s="147"/>
      <c r="AO88" s="9">
        <v>2</v>
      </c>
      <c r="AP88" s="10"/>
      <c r="AQ88" s="10"/>
      <c r="AR88" s="10"/>
      <c r="AS88" s="10"/>
      <c r="AT88" s="10"/>
      <c r="AU88" s="10"/>
      <c r="AV88" s="10"/>
      <c r="AW88" s="10"/>
      <c r="AX88" s="10"/>
      <c r="AY88" s="147">
        <v>1</v>
      </c>
      <c r="AZ88" s="9">
        <v>1</v>
      </c>
      <c r="BA88" s="10"/>
      <c r="BB88" s="10"/>
      <c r="BC88" s="10"/>
      <c r="BD88" s="10"/>
      <c r="BE88" s="10"/>
      <c r="BF88" s="10"/>
      <c r="BG88" s="10"/>
      <c r="BH88" s="10"/>
      <c r="BI88" s="10"/>
      <c r="BJ88" s="147">
        <v>1</v>
      </c>
      <c r="BK88" s="9"/>
      <c r="BL88" s="10"/>
      <c r="BM88" s="10"/>
      <c r="BN88" s="10"/>
      <c r="BO88" s="10"/>
      <c r="BP88" s="10"/>
      <c r="BQ88" s="10"/>
      <c r="BR88" s="10"/>
      <c r="BS88" s="10"/>
      <c r="BT88" s="10"/>
      <c r="BU88" s="147"/>
      <c r="BV88" s="9"/>
      <c r="BW88" s="10"/>
      <c r="BX88" s="10"/>
      <c r="BY88" s="10"/>
      <c r="BZ88" s="10"/>
      <c r="CA88" s="10"/>
      <c r="CB88" s="10"/>
      <c r="CC88" s="10"/>
      <c r="CD88" s="10"/>
      <c r="CE88" s="10"/>
      <c r="CF88" s="147"/>
      <c r="CG88" s="9"/>
      <c r="CH88" s="10"/>
      <c r="CI88" s="10"/>
      <c r="CJ88" s="10"/>
      <c r="CK88" s="10"/>
      <c r="CL88" s="10"/>
      <c r="CM88" s="10"/>
      <c r="CN88" s="10"/>
      <c r="CO88" s="10"/>
      <c r="CP88" s="10"/>
      <c r="CQ88" s="147"/>
      <c r="CR88" s="9"/>
      <c r="CS88" s="10"/>
      <c r="CT88" s="10"/>
      <c r="CU88" s="10"/>
      <c r="CV88" s="10"/>
      <c r="CW88" s="10"/>
      <c r="CX88" s="10"/>
      <c r="CY88" s="10"/>
      <c r="CZ88" s="10"/>
      <c r="DA88" s="10"/>
      <c r="DB88" s="147"/>
      <c r="DC88" s="9"/>
      <c r="DD88" s="10"/>
      <c r="DE88" s="10"/>
      <c r="DF88" s="10"/>
      <c r="DG88" s="10"/>
      <c r="DH88" s="10"/>
      <c r="DI88" s="10"/>
      <c r="DJ88" s="10"/>
      <c r="DK88" s="10"/>
      <c r="DL88" s="10"/>
      <c r="DM88" s="147"/>
      <c r="DN88" s="9"/>
      <c r="DO88" s="10"/>
      <c r="DP88" s="10"/>
      <c r="DQ88" s="10"/>
      <c r="DR88" s="10"/>
      <c r="DS88" s="10"/>
      <c r="DT88" s="10"/>
      <c r="DU88" s="10"/>
      <c r="DV88" s="10"/>
      <c r="DW88" s="10"/>
      <c r="DX88" s="152"/>
      <c r="DY88" s="9"/>
      <c r="DZ88" s="10"/>
      <c r="EA88" s="10"/>
      <c r="EB88" s="10"/>
      <c r="EC88" s="10"/>
      <c r="ED88" s="10"/>
      <c r="EE88" s="10"/>
      <c r="EF88" s="10"/>
      <c r="EG88" s="10"/>
      <c r="EH88" s="10"/>
      <c r="EI88" s="157"/>
      <c r="EU88" s="16"/>
      <c r="EV88" s="6">
        <f t="shared" si="28"/>
        <v>1</v>
      </c>
      <c r="EW88" s="6">
        <f t="shared" si="29"/>
        <v>28</v>
      </c>
      <c r="EX88" s="6">
        <f t="shared" si="30"/>
        <v>0</v>
      </c>
      <c r="EY88" s="6">
        <f t="shared" si="31"/>
        <v>0</v>
      </c>
      <c r="EZ88" s="6">
        <f t="shared" si="32"/>
        <v>0</v>
      </c>
      <c r="FA88" s="6">
        <f t="shared" si="33"/>
        <v>0</v>
      </c>
      <c r="FB88" s="6">
        <f t="shared" si="34"/>
        <v>0</v>
      </c>
      <c r="FC88" s="6">
        <f t="shared" si="35"/>
        <v>0</v>
      </c>
      <c r="FD88" s="6">
        <f t="shared" si="36"/>
        <v>1</v>
      </c>
      <c r="FE88" s="6">
        <f t="shared" si="37"/>
        <v>0</v>
      </c>
      <c r="FF88" s="6">
        <f t="shared" si="38"/>
        <v>0</v>
      </c>
      <c r="FG88" s="6">
        <f t="shared" si="39"/>
        <v>2</v>
      </c>
      <c r="FH88" s="6">
        <f t="shared" si="44"/>
        <v>28</v>
      </c>
      <c r="FI88" s="6">
        <f t="shared" si="41"/>
        <v>31</v>
      </c>
      <c r="FJ88" s="6">
        <f t="shared" si="45"/>
        <v>0</v>
      </c>
      <c r="FK88" s="6">
        <f t="shared" si="46"/>
        <v>0</v>
      </c>
    </row>
    <row r="89" spans="14:167">
      <c r="N89" s="6">
        <v>87</v>
      </c>
      <c r="O89" s="6" cm="1">
        <f t="array" ref="O89">IF(OR(AE89:AJ89&gt;0,AP89:AU89&gt;0,BA89:BF89&gt;0,BL89:BQ89&gt;0,BW89:CB89&gt;0,CH89:CM89&gt;0,CS89:CX89,DD89:DI89&gt;0,DO89:DT89&gt;0,DZ89:EE89),1,0)</f>
        <v>0</v>
      </c>
      <c r="P89" s="40">
        <v>4</v>
      </c>
      <c r="Q89" s="10">
        <v>500</v>
      </c>
      <c r="R89" s="10">
        <v>600</v>
      </c>
      <c r="S89" s="147">
        <v>10</v>
      </c>
      <c r="T89" s="147"/>
      <c r="U89" s="147"/>
      <c r="V89" s="147"/>
      <c r="W89" s="147"/>
      <c r="X89" s="147"/>
      <c r="Y89" s="147"/>
      <c r="Z89" s="147"/>
      <c r="AA89" s="147"/>
      <c r="AB89" s="147"/>
      <c r="AC89" s="147"/>
      <c r="AD89" s="9">
        <v>3</v>
      </c>
      <c r="AE89" s="10"/>
      <c r="AF89" s="10"/>
      <c r="AG89" s="10"/>
      <c r="AH89" s="10"/>
      <c r="AI89" s="10"/>
      <c r="AJ89" s="10"/>
      <c r="AK89" s="10"/>
      <c r="AL89" s="10"/>
      <c r="AM89" s="10"/>
      <c r="AN89" s="147"/>
      <c r="AO89" s="9">
        <v>2</v>
      </c>
      <c r="AP89" s="10"/>
      <c r="AQ89" s="10"/>
      <c r="AR89" s="10"/>
      <c r="AS89" s="10"/>
      <c r="AT89" s="10"/>
      <c r="AU89" s="10"/>
      <c r="AV89" s="10"/>
      <c r="AW89" s="10"/>
      <c r="AX89" s="10"/>
      <c r="AY89" s="147"/>
      <c r="AZ89" s="9"/>
      <c r="BA89" s="10"/>
      <c r="BB89" s="10"/>
      <c r="BC89" s="10"/>
      <c r="BD89" s="10"/>
      <c r="BE89" s="10"/>
      <c r="BF89" s="10"/>
      <c r="BG89" s="10"/>
      <c r="BH89" s="10"/>
      <c r="BI89" s="10"/>
      <c r="BJ89" s="147"/>
      <c r="BK89" s="9"/>
      <c r="BL89" s="10"/>
      <c r="BM89" s="10"/>
      <c r="BN89" s="10"/>
      <c r="BO89" s="10"/>
      <c r="BP89" s="10"/>
      <c r="BQ89" s="10"/>
      <c r="BR89" s="10"/>
      <c r="BS89" s="10"/>
      <c r="BT89" s="10"/>
      <c r="BU89" s="147"/>
      <c r="BV89" s="9"/>
      <c r="BW89" s="10"/>
      <c r="BX89" s="10"/>
      <c r="BY89" s="10"/>
      <c r="BZ89" s="10"/>
      <c r="CA89" s="10"/>
      <c r="CB89" s="10"/>
      <c r="CC89" s="10"/>
      <c r="CD89" s="10"/>
      <c r="CE89" s="10"/>
      <c r="CF89" s="147"/>
      <c r="CG89" s="9"/>
      <c r="CH89" s="10"/>
      <c r="CI89" s="10"/>
      <c r="CJ89" s="10"/>
      <c r="CK89" s="10"/>
      <c r="CL89" s="10"/>
      <c r="CM89" s="10"/>
      <c r="CN89" s="10"/>
      <c r="CO89" s="10"/>
      <c r="CP89" s="10"/>
      <c r="CQ89" s="147"/>
      <c r="CR89" s="9"/>
      <c r="CS89" s="10"/>
      <c r="CT89" s="10"/>
      <c r="CU89" s="10"/>
      <c r="CV89" s="10"/>
      <c r="CW89" s="10"/>
      <c r="CX89" s="10"/>
      <c r="CY89" s="10"/>
      <c r="CZ89" s="10"/>
      <c r="DA89" s="10"/>
      <c r="DB89" s="147"/>
      <c r="DC89" s="9"/>
      <c r="DD89" s="10"/>
      <c r="DE89" s="10"/>
      <c r="DF89" s="10"/>
      <c r="DG89" s="10"/>
      <c r="DH89" s="10"/>
      <c r="DI89" s="10"/>
      <c r="DJ89" s="10"/>
      <c r="DK89" s="10"/>
      <c r="DL89" s="10"/>
      <c r="DM89" s="147"/>
      <c r="DN89" s="9"/>
      <c r="DO89" s="10"/>
      <c r="DP89" s="10"/>
      <c r="DQ89" s="10"/>
      <c r="DR89" s="10"/>
      <c r="DS89" s="10"/>
      <c r="DT89" s="10"/>
      <c r="DU89" s="10"/>
      <c r="DV89" s="10"/>
      <c r="DW89" s="10"/>
      <c r="DX89" s="152"/>
      <c r="DY89" s="9"/>
      <c r="DZ89" s="10"/>
      <c r="EA89" s="10"/>
      <c r="EB89" s="10"/>
      <c r="EC89" s="10"/>
      <c r="ED89" s="10"/>
      <c r="EE89" s="10"/>
      <c r="EF89" s="10"/>
      <c r="EG89" s="10"/>
      <c r="EH89" s="10"/>
      <c r="EI89" s="157"/>
      <c r="EU89" s="16"/>
      <c r="EV89" s="6">
        <f t="shared" si="28"/>
        <v>1</v>
      </c>
      <c r="EW89" s="6">
        <f t="shared" si="29"/>
        <v>15</v>
      </c>
      <c r="EX89" s="6">
        <f t="shared" si="30"/>
        <v>0</v>
      </c>
      <c r="EY89" s="6">
        <f t="shared" si="31"/>
        <v>0</v>
      </c>
      <c r="EZ89" s="6">
        <f t="shared" si="32"/>
        <v>0</v>
      </c>
      <c r="FA89" s="6">
        <f t="shared" si="33"/>
        <v>0</v>
      </c>
      <c r="FB89" s="6">
        <f t="shared" si="34"/>
        <v>0</v>
      </c>
      <c r="FC89" s="6">
        <f t="shared" si="35"/>
        <v>0</v>
      </c>
      <c r="FD89" s="6">
        <f t="shared" si="36"/>
        <v>0</v>
      </c>
      <c r="FE89" s="6">
        <f t="shared" si="37"/>
        <v>0</v>
      </c>
      <c r="FF89" s="6">
        <f t="shared" si="38"/>
        <v>0</v>
      </c>
      <c r="FG89" s="6">
        <f t="shared" si="39"/>
        <v>0</v>
      </c>
      <c r="FH89" s="6">
        <f t="shared" si="44"/>
        <v>15</v>
      </c>
      <c r="FI89" s="6">
        <f t="shared" si="41"/>
        <v>15</v>
      </c>
      <c r="FJ89" s="6">
        <f t="shared" si="45"/>
        <v>0</v>
      </c>
      <c r="FK89" s="6">
        <f t="shared" si="46"/>
        <v>0</v>
      </c>
    </row>
    <row r="90" spans="14:167">
      <c r="N90" s="6">
        <v>88</v>
      </c>
      <c r="O90" s="6" cm="1">
        <f t="array" ref="O90">IF(OR(AE90:AJ90&gt;0,AP90:AU90&gt;0,BA90:BF90&gt;0,BL90:BQ90&gt;0,BW90:CB90&gt;0,CH90:CM90&gt;0,CS90:CX90,DD90:DI90&gt;0,DO90:DT90&gt;0,DZ90:EE90),1,0)</f>
        <v>0</v>
      </c>
      <c r="P90" s="40">
        <v>4</v>
      </c>
      <c r="Q90" s="10">
        <v>600</v>
      </c>
      <c r="R90" s="10">
        <v>700</v>
      </c>
      <c r="S90" s="147">
        <v>20</v>
      </c>
      <c r="T90" s="147"/>
      <c r="U90" s="147"/>
      <c r="V90" s="147"/>
      <c r="W90" s="147"/>
      <c r="X90" s="147"/>
      <c r="Y90" s="147"/>
      <c r="Z90" s="147">
        <v>1</v>
      </c>
      <c r="AA90" s="147"/>
      <c r="AB90" s="147"/>
      <c r="AC90" s="147"/>
      <c r="AD90" s="9">
        <v>15</v>
      </c>
      <c r="AE90" s="10"/>
      <c r="AF90" s="10"/>
      <c r="AG90" s="10"/>
      <c r="AH90" s="10"/>
      <c r="AI90" s="10"/>
      <c r="AJ90" s="10"/>
      <c r="AK90" s="10">
        <v>1</v>
      </c>
      <c r="AL90" s="10"/>
      <c r="AM90" s="10"/>
      <c r="AN90" s="147">
        <v>3</v>
      </c>
      <c r="AO90" s="9">
        <v>7</v>
      </c>
      <c r="AP90" s="10"/>
      <c r="AQ90" s="10"/>
      <c r="AR90" s="10"/>
      <c r="AS90" s="10"/>
      <c r="AT90" s="10"/>
      <c r="AU90" s="10"/>
      <c r="AV90" s="10"/>
      <c r="AW90" s="10"/>
      <c r="AX90" s="10"/>
      <c r="AY90" s="147"/>
      <c r="AZ90" s="9">
        <v>4</v>
      </c>
      <c r="BA90" s="10"/>
      <c r="BB90" s="10"/>
      <c r="BC90" s="10"/>
      <c r="BD90" s="10"/>
      <c r="BE90" s="10"/>
      <c r="BF90" s="10"/>
      <c r="BG90" s="10"/>
      <c r="BH90" s="10"/>
      <c r="BI90" s="10"/>
      <c r="BJ90" s="147">
        <v>1</v>
      </c>
      <c r="BK90" s="9"/>
      <c r="BL90" s="10"/>
      <c r="BM90" s="10"/>
      <c r="BN90" s="10"/>
      <c r="BO90" s="10"/>
      <c r="BP90" s="10"/>
      <c r="BQ90" s="10"/>
      <c r="BR90" s="10"/>
      <c r="BS90" s="10"/>
      <c r="BT90" s="10"/>
      <c r="BU90" s="147"/>
      <c r="BV90" s="9"/>
      <c r="BW90" s="10"/>
      <c r="BX90" s="10"/>
      <c r="BY90" s="10"/>
      <c r="BZ90" s="10"/>
      <c r="CA90" s="10"/>
      <c r="CB90" s="10"/>
      <c r="CC90" s="10"/>
      <c r="CD90" s="10"/>
      <c r="CE90" s="10"/>
      <c r="CF90" s="147"/>
      <c r="CG90" s="9"/>
      <c r="CH90" s="10"/>
      <c r="CI90" s="10"/>
      <c r="CJ90" s="10"/>
      <c r="CK90" s="10"/>
      <c r="CL90" s="10"/>
      <c r="CM90" s="10"/>
      <c r="CN90" s="10"/>
      <c r="CO90" s="10"/>
      <c r="CP90" s="10"/>
      <c r="CQ90" s="147"/>
      <c r="CR90" s="9"/>
      <c r="CS90" s="10"/>
      <c r="CT90" s="10"/>
      <c r="CU90" s="10"/>
      <c r="CV90" s="10"/>
      <c r="CW90" s="10"/>
      <c r="CX90" s="10"/>
      <c r="CY90" s="10"/>
      <c r="CZ90" s="10"/>
      <c r="DA90" s="10"/>
      <c r="DB90" s="147"/>
      <c r="DC90" s="9"/>
      <c r="DD90" s="10"/>
      <c r="DE90" s="10"/>
      <c r="DF90" s="10"/>
      <c r="DG90" s="10"/>
      <c r="DH90" s="10"/>
      <c r="DI90" s="10"/>
      <c r="DJ90" s="10"/>
      <c r="DK90" s="10"/>
      <c r="DL90" s="10"/>
      <c r="DM90" s="147"/>
      <c r="DN90" s="9"/>
      <c r="DO90" s="10"/>
      <c r="DP90" s="10"/>
      <c r="DQ90" s="10"/>
      <c r="DR90" s="10"/>
      <c r="DS90" s="10"/>
      <c r="DT90" s="10"/>
      <c r="DU90" s="10"/>
      <c r="DV90" s="10"/>
      <c r="DW90" s="10"/>
      <c r="DX90" s="152"/>
      <c r="DY90" s="9"/>
      <c r="DZ90" s="10"/>
      <c r="EA90" s="10"/>
      <c r="EB90" s="10"/>
      <c r="EC90" s="10"/>
      <c r="ED90" s="10"/>
      <c r="EE90" s="10"/>
      <c r="EF90" s="10"/>
      <c r="EG90" s="10"/>
      <c r="EH90" s="10"/>
      <c r="EI90" s="157"/>
      <c r="EU90" s="16"/>
      <c r="EV90" s="6">
        <f t="shared" si="28"/>
        <v>1</v>
      </c>
      <c r="EW90" s="6">
        <f t="shared" si="29"/>
        <v>46</v>
      </c>
      <c r="EX90" s="6">
        <f t="shared" si="30"/>
        <v>0</v>
      </c>
      <c r="EY90" s="6">
        <f t="shared" si="31"/>
        <v>0</v>
      </c>
      <c r="EZ90" s="6">
        <f t="shared" si="32"/>
        <v>0</v>
      </c>
      <c r="FA90" s="6">
        <f t="shared" si="33"/>
        <v>0</v>
      </c>
      <c r="FB90" s="6">
        <f t="shared" si="34"/>
        <v>0</v>
      </c>
      <c r="FC90" s="6">
        <f t="shared" si="35"/>
        <v>0</v>
      </c>
      <c r="FD90" s="6">
        <f t="shared" si="36"/>
        <v>2</v>
      </c>
      <c r="FE90" s="6">
        <f t="shared" si="37"/>
        <v>0</v>
      </c>
      <c r="FF90" s="6">
        <f t="shared" si="38"/>
        <v>0</v>
      </c>
      <c r="FG90" s="6">
        <f t="shared" si="39"/>
        <v>4</v>
      </c>
      <c r="FH90" s="6">
        <f t="shared" si="44"/>
        <v>46</v>
      </c>
      <c r="FI90" s="6">
        <f t="shared" si="41"/>
        <v>52</v>
      </c>
      <c r="FJ90" s="6">
        <f t="shared" si="45"/>
        <v>0</v>
      </c>
      <c r="FK90" s="6">
        <f t="shared" si="46"/>
        <v>0</v>
      </c>
    </row>
    <row r="91" spans="14:167">
      <c r="N91" s="6">
        <v>89</v>
      </c>
      <c r="O91" s="6" cm="1">
        <f t="array" ref="O91">IF(OR(AE91:AJ91&gt;0,AP91:AU91&gt;0,BA91:BF91&gt;0,BL91:BQ91&gt;0,BW91:CB91&gt;0,CH91:CM91&gt;0,CS91:CX91,DD91:DI91&gt;0,DO91:DT91&gt;0,DZ91:EE91),1,0)</f>
        <v>0</v>
      </c>
      <c r="P91" s="40">
        <v>4</v>
      </c>
      <c r="Q91" s="10">
        <v>700</v>
      </c>
      <c r="R91" s="10">
        <v>800</v>
      </c>
      <c r="S91" s="147">
        <v>6</v>
      </c>
      <c r="T91" s="147"/>
      <c r="U91" s="147"/>
      <c r="V91" s="147"/>
      <c r="W91" s="147"/>
      <c r="X91" s="147"/>
      <c r="Y91" s="147"/>
      <c r="Z91" s="147">
        <v>8</v>
      </c>
      <c r="AA91" s="147"/>
      <c r="AB91" s="147"/>
      <c r="AC91" s="147"/>
      <c r="AD91" s="9">
        <v>5</v>
      </c>
      <c r="AE91" s="10"/>
      <c r="AF91" s="10"/>
      <c r="AG91" s="10"/>
      <c r="AH91" s="10"/>
      <c r="AI91" s="10"/>
      <c r="AJ91" s="10"/>
      <c r="AK91" s="10">
        <v>4</v>
      </c>
      <c r="AL91" s="10"/>
      <c r="AM91" s="10"/>
      <c r="AN91" s="147"/>
      <c r="AO91" s="9">
        <v>2</v>
      </c>
      <c r="AP91" s="10"/>
      <c r="AQ91" s="10"/>
      <c r="AR91" s="10"/>
      <c r="AS91" s="10"/>
      <c r="AT91" s="10"/>
      <c r="AU91" s="10"/>
      <c r="AV91" s="10">
        <v>3</v>
      </c>
      <c r="AW91" s="10"/>
      <c r="AX91" s="10"/>
      <c r="AY91" s="147"/>
      <c r="AZ91" s="9">
        <v>5</v>
      </c>
      <c r="BA91" s="10"/>
      <c r="BB91" s="10"/>
      <c r="BC91" s="10"/>
      <c r="BD91" s="10"/>
      <c r="BE91" s="10"/>
      <c r="BF91" s="10"/>
      <c r="BG91" s="10">
        <v>2</v>
      </c>
      <c r="BH91" s="10"/>
      <c r="BI91" s="10"/>
      <c r="BJ91" s="147"/>
      <c r="BK91" s="9">
        <v>1</v>
      </c>
      <c r="BL91" s="10"/>
      <c r="BM91" s="10"/>
      <c r="BN91" s="10"/>
      <c r="BO91" s="10"/>
      <c r="BP91" s="10"/>
      <c r="BQ91" s="10"/>
      <c r="BR91" s="10"/>
      <c r="BS91" s="10"/>
      <c r="BT91" s="10"/>
      <c r="BU91" s="147"/>
      <c r="BV91" s="9">
        <v>1</v>
      </c>
      <c r="BW91" s="10"/>
      <c r="BX91" s="10"/>
      <c r="BY91" s="10"/>
      <c r="BZ91" s="10"/>
      <c r="CA91" s="10"/>
      <c r="CB91" s="10"/>
      <c r="CC91" s="10"/>
      <c r="CD91" s="10"/>
      <c r="CE91" s="10"/>
      <c r="CF91" s="147"/>
      <c r="CG91" s="9"/>
      <c r="CH91" s="10"/>
      <c r="CI91" s="10"/>
      <c r="CJ91" s="10"/>
      <c r="CK91" s="10"/>
      <c r="CL91" s="10"/>
      <c r="CM91" s="10"/>
      <c r="CN91" s="10"/>
      <c r="CO91" s="10"/>
      <c r="CP91" s="10"/>
      <c r="CQ91" s="147"/>
      <c r="CR91" s="9"/>
      <c r="CS91" s="10"/>
      <c r="CT91" s="10"/>
      <c r="CU91" s="10"/>
      <c r="CV91" s="10"/>
      <c r="CW91" s="10"/>
      <c r="CX91" s="10"/>
      <c r="CY91" s="10"/>
      <c r="CZ91" s="10"/>
      <c r="DA91" s="10"/>
      <c r="DB91" s="147"/>
      <c r="DC91" s="9"/>
      <c r="DD91" s="10"/>
      <c r="DE91" s="10"/>
      <c r="DF91" s="10"/>
      <c r="DG91" s="10"/>
      <c r="DH91" s="10"/>
      <c r="DI91" s="10"/>
      <c r="DJ91" s="10"/>
      <c r="DK91" s="10"/>
      <c r="DL91" s="10"/>
      <c r="DM91" s="147"/>
      <c r="DN91" s="9"/>
      <c r="DO91" s="10"/>
      <c r="DP91" s="10"/>
      <c r="DQ91" s="10"/>
      <c r="DR91" s="10"/>
      <c r="DS91" s="10"/>
      <c r="DT91" s="10"/>
      <c r="DU91" s="10"/>
      <c r="DV91" s="10"/>
      <c r="DW91" s="10"/>
      <c r="DX91" s="152"/>
      <c r="DY91" s="9"/>
      <c r="DZ91" s="10"/>
      <c r="EA91" s="10"/>
      <c r="EB91" s="10"/>
      <c r="EC91" s="10"/>
      <c r="ED91" s="10"/>
      <c r="EE91" s="10"/>
      <c r="EF91" s="10"/>
      <c r="EG91" s="10"/>
      <c r="EH91" s="10"/>
      <c r="EI91" s="157"/>
      <c r="EU91" s="16"/>
      <c r="EV91" s="6">
        <f t="shared" si="28"/>
        <v>1</v>
      </c>
      <c r="EW91" s="6">
        <f t="shared" si="29"/>
        <v>20</v>
      </c>
      <c r="EX91" s="6">
        <f t="shared" si="30"/>
        <v>0</v>
      </c>
      <c r="EY91" s="6">
        <f t="shared" si="31"/>
        <v>0</v>
      </c>
      <c r="EZ91" s="6">
        <f t="shared" si="32"/>
        <v>0</v>
      </c>
      <c r="FA91" s="6">
        <f t="shared" si="33"/>
        <v>0</v>
      </c>
      <c r="FB91" s="6">
        <f t="shared" si="34"/>
        <v>0</v>
      </c>
      <c r="FC91" s="6">
        <f t="shared" si="35"/>
        <v>0</v>
      </c>
      <c r="FD91" s="6">
        <f t="shared" si="36"/>
        <v>17</v>
      </c>
      <c r="FE91" s="6">
        <f t="shared" si="37"/>
        <v>0</v>
      </c>
      <c r="FF91" s="6">
        <f t="shared" si="38"/>
        <v>0</v>
      </c>
      <c r="FG91" s="6">
        <f t="shared" si="39"/>
        <v>0</v>
      </c>
      <c r="FH91" s="6">
        <f t="shared" si="44"/>
        <v>20</v>
      </c>
      <c r="FI91" s="6">
        <f t="shared" si="41"/>
        <v>37</v>
      </c>
      <c r="FJ91" s="6">
        <f t="shared" si="45"/>
        <v>0</v>
      </c>
      <c r="FK91" s="6">
        <f t="shared" si="46"/>
        <v>0</v>
      </c>
    </row>
    <row r="92" spans="14:167">
      <c r="N92" s="6">
        <v>90</v>
      </c>
      <c r="O92" s="6" cm="1">
        <f t="array" ref="O92">IF(OR(AE92:AJ92&gt;0,AP92:AU92&gt;0,BA92:BF92&gt;0,BL92:BQ92&gt;0,BW92:CB92&gt;0,CH92:CM92&gt;0,CS92:CX92,DD92:DI92&gt;0,DO92:DT92&gt;0,DZ92:EE92),1,0)</f>
        <v>1</v>
      </c>
      <c r="P92" s="40">
        <v>4</v>
      </c>
      <c r="Q92" s="10">
        <v>800</v>
      </c>
      <c r="R92" s="10">
        <v>900</v>
      </c>
      <c r="S92" s="147">
        <v>0</v>
      </c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9">
        <v>4</v>
      </c>
      <c r="AE92" s="10"/>
      <c r="AF92" s="10"/>
      <c r="AG92" s="10"/>
      <c r="AH92" s="10"/>
      <c r="AI92" s="10"/>
      <c r="AJ92" s="10"/>
      <c r="AK92" s="10">
        <v>3</v>
      </c>
      <c r="AL92" s="10"/>
      <c r="AM92" s="10"/>
      <c r="AN92" s="147"/>
      <c r="AO92" s="9">
        <v>1</v>
      </c>
      <c r="AP92" s="10"/>
      <c r="AQ92" s="10"/>
      <c r="AR92" s="10"/>
      <c r="AS92" s="10"/>
      <c r="AT92" s="10"/>
      <c r="AU92" s="10"/>
      <c r="AV92" s="10">
        <v>3</v>
      </c>
      <c r="AW92" s="10"/>
      <c r="AX92" s="10"/>
      <c r="AY92" s="147"/>
      <c r="AZ92" s="9">
        <v>2</v>
      </c>
      <c r="BA92" s="10">
        <v>1</v>
      </c>
      <c r="BB92" s="10"/>
      <c r="BC92" s="10"/>
      <c r="BD92" s="10"/>
      <c r="BE92" s="10"/>
      <c r="BF92" s="10"/>
      <c r="BG92" s="10">
        <v>2</v>
      </c>
      <c r="BH92" s="10"/>
      <c r="BI92" s="10"/>
      <c r="BJ92" s="147"/>
      <c r="BK92" s="9">
        <v>1</v>
      </c>
      <c r="BL92" s="10">
        <v>1</v>
      </c>
      <c r="BM92" s="10"/>
      <c r="BN92" s="10"/>
      <c r="BO92" s="10"/>
      <c r="BP92" s="10"/>
      <c r="BQ92" s="10"/>
      <c r="BR92" s="10">
        <v>1</v>
      </c>
      <c r="BS92" s="10"/>
      <c r="BT92" s="10"/>
      <c r="BU92" s="147"/>
      <c r="BV92" s="9">
        <v>1</v>
      </c>
      <c r="BW92" s="10"/>
      <c r="BX92" s="10"/>
      <c r="BY92" s="10"/>
      <c r="BZ92" s="10"/>
      <c r="CA92" s="10"/>
      <c r="CB92" s="10"/>
      <c r="CC92" s="10"/>
      <c r="CD92" s="10"/>
      <c r="CE92" s="10"/>
      <c r="CF92" s="147"/>
      <c r="CG92" s="9">
        <v>1</v>
      </c>
      <c r="CH92" s="10"/>
      <c r="CI92" s="10"/>
      <c r="CJ92" s="10"/>
      <c r="CK92" s="10"/>
      <c r="CL92" s="10"/>
      <c r="CM92" s="10"/>
      <c r="CN92" s="10"/>
      <c r="CO92" s="10"/>
      <c r="CP92" s="10"/>
      <c r="CQ92" s="147"/>
      <c r="CR92" s="9"/>
      <c r="CS92" s="10"/>
      <c r="CT92" s="10"/>
      <c r="CU92" s="10"/>
      <c r="CV92" s="10"/>
      <c r="CW92" s="10"/>
      <c r="CX92" s="10"/>
      <c r="CY92" s="10"/>
      <c r="CZ92" s="10"/>
      <c r="DA92" s="10"/>
      <c r="DB92" s="147"/>
      <c r="DC92" s="9"/>
      <c r="DD92" s="10"/>
      <c r="DE92" s="10"/>
      <c r="DF92" s="10"/>
      <c r="DG92" s="10"/>
      <c r="DH92" s="10"/>
      <c r="DI92" s="10"/>
      <c r="DJ92" s="10"/>
      <c r="DK92" s="10"/>
      <c r="DL92" s="10"/>
      <c r="DM92" s="147"/>
      <c r="DN92" s="9"/>
      <c r="DO92" s="10"/>
      <c r="DP92" s="10"/>
      <c r="DQ92" s="10"/>
      <c r="DR92" s="10"/>
      <c r="DS92" s="10"/>
      <c r="DT92" s="10"/>
      <c r="DU92" s="10"/>
      <c r="DV92" s="10"/>
      <c r="DW92" s="10"/>
      <c r="DX92" s="152"/>
      <c r="DY92" s="9"/>
      <c r="DZ92" s="10"/>
      <c r="EA92" s="10"/>
      <c r="EB92" s="10"/>
      <c r="EC92" s="10"/>
      <c r="ED92" s="10"/>
      <c r="EE92" s="10"/>
      <c r="EF92" s="10"/>
      <c r="EG92" s="10"/>
      <c r="EH92" s="10"/>
      <c r="EI92" s="157"/>
      <c r="EU92" s="16"/>
      <c r="EV92" s="6">
        <f t="shared" si="28"/>
        <v>1</v>
      </c>
      <c r="EW92" s="6">
        <f t="shared" si="29"/>
        <v>10</v>
      </c>
      <c r="EX92" s="6">
        <f t="shared" si="30"/>
        <v>2</v>
      </c>
      <c r="EY92" s="6">
        <f t="shared" si="31"/>
        <v>0</v>
      </c>
      <c r="EZ92" s="6">
        <f t="shared" si="32"/>
        <v>0</v>
      </c>
      <c r="FA92" s="6">
        <f t="shared" si="33"/>
        <v>0</v>
      </c>
      <c r="FB92" s="6">
        <f t="shared" si="34"/>
        <v>0</v>
      </c>
      <c r="FC92" s="6">
        <f t="shared" si="35"/>
        <v>0</v>
      </c>
      <c r="FD92" s="6">
        <f t="shared" si="36"/>
        <v>9</v>
      </c>
      <c r="FE92" s="6">
        <f t="shared" si="37"/>
        <v>0</v>
      </c>
      <c r="FF92" s="6">
        <f t="shared" si="38"/>
        <v>0</v>
      </c>
      <c r="FG92" s="6">
        <f t="shared" si="39"/>
        <v>0</v>
      </c>
      <c r="FH92" s="6">
        <f t="shared" si="44"/>
        <v>12</v>
      </c>
      <c r="FI92" s="6">
        <f t="shared" si="41"/>
        <v>21</v>
      </c>
      <c r="FJ92" s="6">
        <f t="shared" si="45"/>
        <v>0</v>
      </c>
      <c r="FK92" s="6">
        <f t="shared" si="46"/>
        <v>0</v>
      </c>
    </row>
    <row r="93" spans="14:167">
      <c r="N93" s="6">
        <v>91</v>
      </c>
      <c r="O93" s="6" cm="1">
        <f t="array" ref="O93">IF(OR(AE93:AJ93&gt;0,AP93:AU93&gt;0,BA93:BF93&gt;0,BL93:BQ93&gt;0,BW93:CB93&gt;0,CH93:CM93&gt;0,CS93:CX93,DD93:DI93&gt;0,DO93:DT93&gt;0,DZ93:EE93),1,0)</f>
        <v>0</v>
      </c>
      <c r="P93" s="40">
        <v>4</v>
      </c>
      <c r="Q93" s="10">
        <v>900</v>
      </c>
      <c r="R93" s="10">
        <v>1000</v>
      </c>
      <c r="S93" s="147">
        <v>4</v>
      </c>
      <c r="T93" s="147"/>
      <c r="U93" s="147"/>
      <c r="V93" s="147"/>
      <c r="W93" s="147"/>
      <c r="X93" s="147"/>
      <c r="Y93" s="147"/>
      <c r="Z93" s="147"/>
      <c r="AA93" s="147"/>
      <c r="AB93" s="147"/>
      <c r="AC93" s="147"/>
      <c r="AD93" s="9">
        <v>8</v>
      </c>
      <c r="AE93" s="10"/>
      <c r="AF93" s="10"/>
      <c r="AG93" s="10"/>
      <c r="AH93" s="10"/>
      <c r="AI93" s="10"/>
      <c r="AJ93" s="10"/>
      <c r="AK93" s="10">
        <v>3</v>
      </c>
      <c r="AL93" s="10"/>
      <c r="AM93" s="10"/>
      <c r="AN93" s="147">
        <v>4</v>
      </c>
      <c r="AO93" s="9">
        <v>3</v>
      </c>
      <c r="AP93" s="10"/>
      <c r="AQ93" s="10"/>
      <c r="AR93" s="10"/>
      <c r="AS93" s="10"/>
      <c r="AT93" s="10"/>
      <c r="AU93" s="10"/>
      <c r="AV93" s="10">
        <v>1</v>
      </c>
      <c r="AW93" s="10">
        <v>0</v>
      </c>
      <c r="AX93" s="10"/>
      <c r="AY93" s="147">
        <v>2</v>
      </c>
      <c r="AZ93" s="9">
        <v>2</v>
      </c>
      <c r="BA93" s="10"/>
      <c r="BB93" s="10"/>
      <c r="BC93" s="10"/>
      <c r="BD93" s="10"/>
      <c r="BE93" s="10"/>
      <c r="BF93" s="10"/>
      <c r="BG93" s="10"/>
      <c r="BH93" s="10"/>
      <c r="BI93" s="10"/>
      <c r="BJ93" s="147"/>
      <c r="BK93" s="9">
        <v>1</v>
      </c>
      <c r="BL93" s="10"/>
      <c r="BM93" s="10"/>
      <c r="BN93" s="10"/>
      <c r="BO93" s="10"/>
      <c r="BP93" s="10"/>
      <c r="BQ93" s="10"/>
      <c r="BR93" s="10"/>
      <c r="BS93" s="10"/>
      <c r="BT93" s="10"/>
      <c r="BU93" s="147"/>
      <c r="BV93" s="9"/>
      <c r="BW93" s="10"/>
      <c r="BX93" s="10"/>
      <c r="BY93" s="10"/>
      <c r="BZ93" s="10"/>
      <c r="CA93" s="10"/>
      <c r="CB93" s="10"/>
      <c r="CC93" s="10"/>
      <c r="CD93" s="10"/>
      <c r="CE93" s="10"/>
      <c r="CF93" s="147"/>
      <c r="CG93" s="9"/>
      <c r="CH93" s="10"/>
      <c r="CI93" s="10"/>
      <c r="CJ93" s="10"/>
      <c r="CK93" s="10"/>
      <c r="CL93" s="10"/>
      <c r="CM93" s="10"/>
      <c r="CN93" s="10"/>
      <c r="CO93" s="10"/>
      <c r="CP93" s="10"/>
      <c r="CQ93" s="147"/>
      <c r="CR93" s="9"/>
      <c r="CS93" s="10"/>
      <c r="CT93" s="10"/>
      <c r="CU93" s="10"/>
      <c r="CV93" s="10"/>
      <c r="CW93" s="10"/>
      <c r="CX93" s="10"/>
      <c r="CY93" s="10"/>
      <c r="CZ93" s="10"/>
      <c r="DA93" s="10"/>
      <c r="DB93" s="147"/>
      <c r="DC93" s="9"/>
      <c r="DD93" s="10"/>
      <c r="DE93" s="10"/>
      <c r="DF93" s="10"/>
      <c r="DG93" s="10"/>
      <c r="DH93" s="10"/>
      <c r="DI93" s="10"/>
      <c r="DJ93" s="10"/>
      <c r="DK93" s="10"/>
      <c r="DL93" s="10"/>
      <c r="DM93" s="147"/>
      <c r="DN93" s="9"/>
      <c r="DO93" s="10"/>
      <c r="DP93" s="10"/>
      <c r="DQ93" s="10"/>
      <c r="DR93" s="10"/>
      <c r="DS93" s="10"/>
      <c r="DT93" s="10"/>
      <c r="DU93" s="10"/>
      <c r="DV93" s="10"/>
      <c r="DW93" s="10"/>
      <c r="DX93" s="152"/>
      <c r="DY93" s="9"/>
      <c r="DZ93" s="10"/>
      <c r="EA93" s="10"/>
      <c r="EB93" s="10"/>
      <c r="EC93" s="10"/>
      <c r="ED93" s="10"/>
      <c r="EE93" s="10"/>
      <c r="EF93" s="10"/>
      <c r="EG93" s="10"/>
      <c r="EH93" s="10"/>
      <c r="EI93" s="157"/>
      <c r="EU93" s="16"/>
      <c r="EV93" s="6">
        <f t="shared" si="28"/>
        <v>1</v>
      </c>
      <c r="EW93" s="6">
        <f t="shared" si="29"/>
        <v>18</v>
      </c>
      <c r="EX93" s="6">
        <f t="shared" si="30"/>
        <v>0</v>
      </c>
      <c r="EY93" s="6">
        <f t="shared" si="31"/>
        <v>0</v>
      </c>
      <c r="EZ93" s="6">
        <f t="shared" si="32"/>
        <v>0</v>
      </c>
      <c r="FA93" s="6">
        <f t="shared" si="33"/>
        <v>0</v>
      </c>
      <c r="FB93" s="6">
        <f t="shared" si="34"/>
        <v>0</v>
      </c>
      <c r="FC93" s="6">
        <f t="shared" si="35"/>
        <v>0</v>
      </c>
      <c r="FD93" s="6">
        <f t="shared" si="36"/>
        <v>4</v>
      </c>
      <c r="FE93" s="6">
        <f t="shared" si="37"/>
        <v>0</v>
      </c>
      <c r="FF93" s="6">
        <f t="shared" si="38"/>
        <v>0</v>
      </c>
      <c r="FG93" s="6">
        <f t="shared" si="39"/>
        <v>6</v>
      </c>
      <c r="FH93" s="6">
        <f t="shared" si="44"/>
        <v>18</v>
      </c>
      <c r="FI93" s="6">
        <f t="shared" si="41"/>
        <v>28</v>
      </c>
      <c r="FJ93" s="6">
        <f t="shared" si="45"/>
        <v>0</v>
      </c>
      <c r="FK93" s="6">
        <f t="shared" si="46"/>
        <v>0</v>
      </c>
    </row>
    <row r="94" spans="14:167">
      <c r="N94" s="6">
        <v>92</v>
      </c>
      <c r="O94" s="6" cm="1">
        <f t="array" ref="O94">IF(OR(AE94:AJ94&gt;0,AP94:AU94&gt;0,BA94:BF94&gt;0,BL94:BQ94&gt;0,BW94:CB94&gt;0,CH94:CM94&gt;0,CS94:CX94,DD94:DI94&gt;0,DO94:DT94&gt;0,DZ94:EE94),1,0)</f>
        <v>1</v>
      </c>
      <c r="P94" s="40">
        <v>4</v>
      </c>
      <c r="Q94" s="10">
        <v>1000</v>
      </c>
      <c r="R94" s="10">
        <v>1100</v>
      </c>
      <c r="S94" s="147">
        <v>5</v>
      </c>
      <c r="T94" s="147"/>
      <c r="U94" s="147"/>
      <c r="V94" s="147"/>
      <c r="W94" s="147"/>
      <c r="X94" s="147"/>
      <c r="Y94" s="147"/>
      <c r="Z94" s="147">
        <v>4</v>
      </c>
      <c r="AA94" s="147"/>
      <c r="AB94" s="147"/>
      <c r="AC94" s="147">
        <v>1</v>
      </c>
      <c r="AD94" s="9">
        <v>3</v>
      </c>
      <c r="AE94" s="10"/>
      <c r="AF94" s="10"/>
      <c r="AG94" s="10"/>
      <c r="AH94" s="10"/>
      <c r="AI94" s="10"/>
      <c r="AJ94" s="10"/>
      <c r="AK94" s="10">
        <v>5</v>
      </c>
      <c r="AL94" s="10"/>
      <c r="AM94" s="10"/>
      <c r="AN94" s="147">
        <v>4</v>
      </c>
      <c r="AO94" s="9">
        <v>1</v>
      </c>
      <c r="AP94" s="10"/>
      <c r="AQ94" s="10"/>
      <c r="AR94" s="10"/>
      <c r="AS94" s="10"/>
      <c r="AT94" s="10"/>
      <c r="AU94" s="10"/>
      <c r="AV94" s="10">
        <v>3</v>
      </c>
      <c r="AW94" s="10"/>
      <c r="AX94" s="10"/>
      <c r="AY94" s="147"/>
      <c r="AZ94" s="9">
        <v>1</v>
      </c>
      <c r="BA94" s="10"/>
      <c r="BB94" s="10"/>
      <c r="BC94" s="10"/>
      <c r="BD94" s="10"/>
      <c r="BE94" s="10">
        <v>1</v>
      </c>
      <c r="BF94" s="10"/>
      <c r="BG94" s="10">
        <v>6</v>
      </c>
      <c r="BH94" s="10"/>
      <c r="BI94" s="10"/>
      <c r="BJ94" s="147">
        <v>2</v>
      </c>
      <c r="BK94" s="9">
        <v>1</v>
      </c>
      <c r="BL94" s="10"/>
      <c r="BM94" s="10"/>
      <c r="BN94" s="10"/>
      <c r="BO94" s="10"/>
      <c r="BP94" s="10"/>
      <c r="BQ94" s="10"/>
      <c r="BR94" s="10">
        <v>3</v>
      </c>
      <c r="BS94" s="10"/>
      <c r="BT94" s="10"/>
      <c r="BU94" s="147"/>
      <c r="BV94" s="9"/>
      <c r="BW94" s="10"/>
      <c r="BX94" s="10"/>
      <c r="BY94" s="10"/>
      <c r="BZ94" s="10"/>
      <c r="CA94" s="10"/>
      <c r="CB94" s="10"/>
      <c r="CC94" s="10">
        <v>2</v>
      </c>
      <c r="CD94" s="10"/>
      <c r="CE94" s="10"/>
      <c r="CF94" s="147"/>
      <c r="CG94" s="9"/>
      <c r="CH94" s="10"/>
      <c r="CI94" s="10"/>
      <c r="CJ94" s="10"/>
      <c r="CK94" s="10"/>
      <c r="CL94" s="10"/>
      <c r="CM94" s="10"/>
      <c r="CN94" s="10"/>
      <c r="CO94" s="10"/>
      <c r="CP94" s="10"/>
      <c r="CQ94" s="147"/>
      <c r="CR94" s="9"/>
      <c r="CS94" s="10"/>
      <c r="CT94" s="10"/>
      <c r="CU94" s="10"/>
      <c r="CV94" s="10"/>
      <c r="CW94" s="10"/>
      <c r="CX94" s="10"/>
      <c r="CY94" s="10"/>
      <c r="CZ94" s="10"/>
      <c r="DA94" s="10"/>
      <c r="DB94" s="147"/>
      <c r="DC94" s="9"/>
      <c r="DD94" s="10"/>
      <c r="DE94" s="10"/>
      <c r="DF94" s="10"/>
      <c r="DG94" s="10"/>
      <c r="DH94" s="10"/>
      <c r="DI94" s="10"/>
      <c r="DJ94" s="10"/>
      <c r="DK94" s="10"/>
      <c r="DL94" s="10"/>
      <c r="DM94" s="147"/>
      <c r="DN94" s="9"/>
      <c r="DO94" s="10"/>
      <c r="DP94" s="10"/>
      <c r="DQ94" s="10"/>
      <c r="DR94" s="10"/>
      <c r="DS94" s="10"/>
      <c r="DT94" s="10"/>
      <c r="DU94" s="10"/>
      <c r="DV94" s="10"/>
      <c r="DW94" s="10"/>
      <c r="DX94" s="152"/>
      <c r="DY94" s="9"/>
      <c r="DZ94" s="10"/>
      <c r="EA94" s="10"/>
      <c r="EB94" s="10"/>
      <c r="EC94" s="10"/>
      <c r="ED94" s="10"/>
      <c r="EE94" s="10"/>
      <c r="EF94" s="10"/>
      <c r="EG94" s="10"/>
      <c r="EH94" s="10"/>
      <c r="EI94" s="157"/>
      <c r="EU94" s="16"/>
      <c r="EV94" s="6">
        <f t="shared" si="28"/>
        <v>1</v>
      </c>
      <c r="EW94" s="6">
        <f t="shared" si="29"/>
        <v>11</v>
      </c>
      <c r="EX94" s="6">
        <f t="shared" si="30"/>
        <v>0</v>
      </c>
      <c r="EY94" s="6">
        <f t="shared" si="31"/>
        <v>0</v>
      </c>
      <c r="EZ94" s="6">
        <f t="shared" si="32"/>
        <v>0</v>
      </c>
      <c r="FA94" s="6">
        <f t="shared" si="33"/>
        <v>0</v>
      </c>
      <c r="FB94" s="6">
        <f t="shared" si="34"/>
        <v>1</v>
      </c>
      <c r="FC94" s="6">
        <f t="shared" si="35"/>
        <v>0</v>
      </c>
      <c r="FD94" s="6">
        <f t="shared" si="36"/>
        <v>23</v>
      </c>
      <c r="FE94" s="6">
        <f t="shared" si="37"/>
        <v>0</v>
      </c>
      <c r="FF94" s="6">
        <f t="shared" si="38"/>
        <v>0</v>
      </c>
      <c r="FG94" s="6">
        <f t="shared" si="39"/>
        <v>7</v>
      </c>
      <c r="FH94" s="6">
        <f t="shared" si="44"/>
        <v>12</v>
      </c>
      <c r="FI94" s="6">
        <f t="shared" si="41"/>
        <v>42</v>
      </c>
      <c r="FJ94" s="6">
        <f t="shared" si="45"/>
        <v>0</v>
      </c>
      <c r="FK94" s="6">
        <f t="shared" si="46"/>
        <v>0</v>
      </c>
    </row>
    <row r="95" spans="14:167">
      <c r="N95" s="6">
        <v>93</v>
      </c>
      <c r="O95" s="6" cm="1">
        <f t="array" ref="O95">IF(OR(AE95:AJ95&gt;0,AP95:AU95&gt;0,BA95:BF95&gt;0,BL95:BQ95&gt;0,BW95:CB95&gt;0,CH95:CM95&gt;0,CS95:CX95,DD95:DI95&gt;0,DO95:DT95&gt;0,DZ95:EE95),1,0)</f>
        <v>0</v>
      </c>
      <c r="P95" s="40">
        <v>4</v>
      </c>
      <c r="Q95" s="10">
        <v>1100</v>
      </c>
      <c r="R95" s="10">
        <v>1200</v>
      </c>
      <c r="S95" s="147">
        <v>6</v>
      </c>
      <c r="T95" s="147"/>
      <c r="U95" s="147"/>
      <c r="V95" s="147"/>
      <c r="W95" s="147"/>
      <c r="X95" s="147"/>
      <c r="Y95" s="147"/>
      <c r="Z95" s="147">
        <v>2</v>
      </c>
      <c r="AA95" s="147"/>
      <c r="AB95" s="147"/>
      <c r="AC95" s="147"/>
      <c r="AD95" s="9">
        <v>10</v>
      </c>
      <c r="AE95" s="10"/>
      <c r="AF95" s="10"/>
      <c r="AG95" s="10"/>
      <c r="AH95" s="10"/>
      <c r="AI95" s="10"/>
      <c r="AJ95" s="10"/>
      <c r="AK95" s="10">
        <v>1</v>
      </c>
      <c r="AL95" s="10"/>
      <c r="AM95" s="10"/>
      <c r="AN95" s="147"/>
      <c r="AO95" s="9">
        <v>4</v>
      </c>
      <c r="AP95" s="10"/>
      <c r="AQ95" s="10"/>
      <c r="AR95" s="10"/>
      <c r="AS95" s="10"/>
      <c r="AT95" s="10"/>
      <c r="AU95" s="10"/>
      <c r="AV95" s="10"/>
      <c r="AW95" s="10"/>
      <c r="AX95" s="10"/>
      <c r="AY95" s="147"/>
      <c r="AZ95" s="9">
        <v>4</v>
      </c>
      <c r="BA95" s="10"/>
      <c r="BB95" s="10"/>
      <c r="BC95" s="10"/>
      <c r="BD95" s="10"/>
      <c r="BE95" s="10"/>
      <c r="BF95" s="10"/>
      <c r="BG95" s="10">
        <v>1</v>
      </c>
      <c r="BH95" s="10"/>
      <c r="BI95" s="10"/>
      <c r="BJ95" s="147"/>
      <c r="BK95" s="9"/>
      <c r="BL95" s="10"/>
      <c r="BM95" s="10"/>
      <c r="BN95" s="10"/>
      <c r="BO95" s="10"/>
      <c r="BP95" s="10"/>
      <c r="BQ95" s="10"/>
      <c r="BR95" s="10"/>
      <c r="BS95" s="10"/>
      <c r="BT95" s="10"/>
      <c r="BU95" s="147">
        <v>1</v>
      </c>
      <c r="BV95" s="9"/>
      <c r="BW95" s="10"/>
      <c r="BX95" s="10"/>
      <c r="BY95" s="10"/>
      <c r="BZ95" s="10"/>
      <c r="CA95" s="10"/>
      <c r="CB95" s="10"/>
      <c r="CC95" s="10">
        <v>1</v>
      </c>
      <c r="CD95" s="10"/>
      <c r="CE95" s="10"/>
      <c r="CF95" s="147"/>
      <c r="CG95" s="9"/>
      <c r="CH95" s="10"/>
      <c r="CI95" s="10"/>
      <c r="CJ95" s="10"/>
      <c r="CK95" s="10"/>
      <c r="CL95" s="10"/>
      <c r="CM95" s="10"/>
      <c r="CN95" s="10"/>
      <c r="CO95" s="10"/>
      <c r="CP95" s="10"/>
      <c r="CQ95" s="147"/>
      <c r="CR95" s="9"/>
      <c r="CS95" s="10"/>
      <c r="CT95" s="10"/>
      <c r="CU95" s="10"/>
      <c r="CV95" s="10"/>
      <c r="CW95" s="10"/>
      <c r="CX95" s="10"/>
      <c r="CY95" s="10"/>
      <c r="CZ95" s="10"/>
      <c r="DA95" s="10"/>
      <c r="DB95" s="147"/>
      <c r="DC95" s="9"/>
      <c r="DD95" s="10"/>
      <c r="DE95" s="10"/>
      <c r="DF95" s="10"/>
      <c r="DG95" s="10"/>
      <c r="DH95" s="10"/>
      <c r="DI95" s="10"/>
      <c r="DJ95" s="10"/>
      <c r="DK95" s="10"/>
      <c r="DL95" s="10"/>
      <c r="DM95" s="147"/>
      <c r="DN95" s="9"/>
      <c r="DO95" s="10"/>
      <c r="DP95" s="10"/>
      <c r="DQ95" s="10"/>
      <c r="DR95" s="10"/>
      <c r="DS95" s="10"/>
      <c r="DT95" s="10"/>
      <c r="DU95" s="10"/>
      <c r="DV95" s="10"/>
      <c r="DW95" s="10"/>
      <c r="DX95" s="152"/>
      <c r="DY95" s="9"/>
      <c r="DZ95" s="10"/>
      <c r="EA95" s="10"/>
      <c r="EB95" s="10"/>
      <c r="EC95" s="10"/>
      <c r="ED95" s="10"/>
      <c r="EE95" s="10"/>
      <c r="EF95" s="10"/>
      <c r="EG95" s="10"/>
      <c r="EH95" s="10"/>
      <c r="EI95" s="157"/>
      <c r="EU95" s="16"/>
      <c r="EV95" s="6">
        <f t="shared" si="28"/>
        <v>1</v>
      </c>
      <c r="EW95" s="6">
        <f t="shared" si="29"/>
        <v>24</v>
      </c>
      <c r="EX95" s="6">
        <f t="shared" si="30"/>
        <v>0</v>
      </c>
      <c r="EY95" s="6">
        <f t="shared" si="31"/>
        <v>0</v>
      </c>
      <c r="EZ95" s="6">
        <f t="shared" si="32"/>
        <v>0</v>
      </c>
      <c r="FA95" s="6">
        <f t="shared" si="33"/>
        <v>0</v>
      </c>
      <c r="FB95" s="6">
        <f t="shared" si="34"/>
        <v>0</v>
      </c>
      <c r="FC95" s="6">
        <f t="shared" si="35"/>
        <v>0</v>
      </c>
      <c r="FD95" s="6">
        <f t="shared" si="36"/>
        <v>5</v>
      </c>
      <c r="FE95" s="6">
        <f t="shared" si="37"/>
        <v>0</v>
      </c>
      <c r="FF95" s="6">
        <f t="shared" si="38"/>
        <v>0</v>
      </c>
      <c r="FG95" s="6">
        <f t="shared" si="39"/>
        <v>1</v>
      </c>
      <c r="FH95" s="6">
        <f t="shared" si="44"/>
        <v>24</v>
      </c>
      <c r="FI95" s="6">
        <f t="shared" si="41"/>
        <v>30</v>
      </c>
      <c r="FJ95" s="6">
        <f t="shared" si="45"/>
        <v>0</v>
      </c>
      <c r="FK95" s="6">
        <f t="shared" si="46"/>
        <v>0</v>
      </c>
    </row>
    <row r="96" spans="14:167">
      <c r="N96" s="6">
        <v>94</v>
      </c>
      <c r="O96" s="6" cm="1">
        <f t="array" ref="O96">IF(OR(AE96:AJ96&gt;0,AP96:AU96&gt;0,BA96:BF96&gt;0,BL96:BQ96&gt;0,BW96:CB96&gt;0,CH96:CM96&gt;0,CS96:CX96,DD96:DI96&gt;0,DO96:DT96&gt;0,DZ96:EE96),1,0)</f>
        <v>0</v>
      </c>
      <c r="P96" s="40">
        <v>4</v>
      </c>
      <c r="Q96" s="10">
        <v>1200</v>
      </c>
      <c r="R96" s="10">
        <v>1300</v>
      </c>
      <c r="S96" s="147">
        <v>7</v>
      </c>
      <c r="T96" s="147"/>
      <c r="U96" s="147"/>
      <c r="V96" s="147"/>
      <c r="W96" s="147"/>
      <c r="X96" s="147"/>
      <c r="Y96" s="147"/>
      <c r="Z96" s="147">
        <v>10</v>
      </c>
      <c r="AA96" s="147"/>
      <c r="AB96" s="147"/>
      <c r="AC96" s="147"/>
      <c r="AD96" s="9">
        <v>7</v>
      </c>
      <c r="AE96" s="10"/>
      <c r="AF96" s="10"/>
      <c r="AG96" s="10"/>
      <c r="AH96" s="10"/>
      <c r="AI96" s="10"/>
      <c r="AJ96" s="10"/>
      <c r="AK96" s="10">
        <v>12</v>
      </c>
      <c r="AL96" s="10"/>
      <c r="AM96" s="10"/>
      <c r="AN96" s="147"/>
      <c r="AO96" s="9">
        <v>4</v>
      </c>
      <c r="AP96" s="10"/>
      <c r="AQ96" s="10"/>
      <c r="AR96" s="10"/>
      <c r="AS96" s="10"/>
      <c r="AT96" s="10"/>
      <c r="AU96" s="10"/>
      <c r="AV96" s="10">
        <v>4</v>
      </c>
      <c r="AW96" s="10"/>
      <c r="AX96" s="10"/>
      <c r="AY96" s="147"/>
      <c r="AZ96" s="9">
        <v>2</v>
      </c>
      <c r="BA96" s="10"/>
      <c r="BB96" s="10"/>
      <c r="BC96" s="10"/>
      <c r="BD96" s="10"/>
      <c r="BE96" s="10"/>
      <c r="BF96" s="10"/>
      <c r="BG96" s="10">
        <v>3</v>
      </c>
      <c r="BH96" s="10"/>
      <c r="BI96" s="10"/>
      <c r="BJ96" s="147"/>
      <c r="BK96" s="9">
        <v>1</v>
      </c>
      <c r="BL96" s="10"/>
      <c r="BM96" s="10"/>
      <c r="BN96" s="10"/>
      <c r="BO96" s="10"/>
      <c r="BP96" s="10"/>
      <c r="BQ96" s="10"/>
      <c r="BR96" s="10">
        <v>1</v>
      </c>
      <c r="BS96" s="10"/>
      <c r="BT96" s="10"/>
      <c r="BU96" s="147"/>
      <c r="BV96" s="9"/>
      <c r="BW96" s="10"/>
      <c r="BX96" s="10"/>
      <c r="BY96" s="10"/>
      <c r="BZ96" s="10"/>
      <c r="CA96" s="10"/>
      <c r="CB96" s="10"/>
      <c r="CC96" s="10"/>
      <c r="CD96" s="10"/>
      <c r="CE96" s="10"/>
      <c r="CF96" s="147"/>
      <c r="CG96" s="9"/>
      <c r="CH96" s="10"/>
      <c r="CI96" s="10"/>
      <c r="CJ96" s="10"/>
      <c r="CK96" s="10"/>
      <c r="CL96" s="10"/>
      <c r="CM96" s="10"/>
      <c r="CN96" s="10"/>
      <c r="CO96" s="10"/>
      <c r="CP96" s="10"/>
      <c r="CQ96" s="147"/>
      <c r="CR96" s="9"/>
      <c r="CS96" s="10"/>
      <c r="CT96" s="10"/>
      <c r="CU96" s="10"/>
      <c r="CV96" s="10"/>
      <c r="CW96" s="10"/>
      <c r="CX96" s="10"/>
      <c r="CY96" s="10"/>
      <c r="CZ96" s="10"/>
      <c r="DA96" s="10"/>
      <c r="DB96" s="147"/>
      <c r="DC96" s="9"/>
      <c r="DD96" s="10"/>
      <c r="DE96" s="10"/>
      <c r="DF96" s="10"/>
      <c r="DG96" s="10"/>
      <c r="DH96" s="10"/>
      <c r="DI96" s="10"/>
      <c r="DJ96" s="10"/>
      <c r="DK96" s="10"/>
      <c r="DL96" s="10"/>
      <c r="DM96" s="147"/>
      <c r="DN96" s="9"/>
      <c r="DO96" s="10"/>
      <c r="DP96" s="10"/>
      <c r="DQ96" s="10"/>
      <c r="DR96" s="10"/>
      <c r="DS96" s="10"/>
      <c r="DT96" s="10"/>
      <c r="DU96" s="10"/>
      <c r="DV96" s="10"/>
      <c r="DW96" s="10"/>
      <c r="DX96" s="152"/>
      <c r="DY96" s="9"/>
      <c r="DZ96" s="10"/>
      <c r="EA96" s="10"/>
      <c r="EB96" s="10"/>
      <c r="EC96" s="10"/>
      <c r="ED96" s="10"/>
      <c r="EE96" s="10"/>
      <c r="EF96" s="10"/>
      <c r="EG96" s="10"/>
      <c r="EH96" s="10"/>
      <c r="EI96" s="157"/>
      <c r="EU96" s="16"/>
      <c r="EV96" s="6">
        <f t="shared" si="28"/>
        <v>1</v>
      </c>
      <c r="EW96" s="6">
        <f t="shared" si="29"/>
        <v>21</v>
      </c>
      <c r="EX96" s="6">
        <f t="shared" si="30"/>
        <v>0</v>
      </c>
      <c r="EY96" s="6">
        <f t="shared" si="31"/>
        <v>0</v>
      </c>
      <c r="EZ96" s="6">
        <f t="shared" si="32"/>
        <v>0</v>
      </c>
      <c r="FA96" s="6">
        <f t="shared" si="33"/>
        <v>0</v>
      </c>
      <c r="FB96" s="6">
        <f t="shared" si="34"/>
        <v>0</v>
      </c>
      <c r="FC96" s="6">
        <f t="shared" si="35"/>
        <v>0</v>
      </c>
      <c r="FD96" s="6">
        <f t="shared" si="36"/>
        <v>30</v>
      </c>
      <c r="FE96" s="6">
        <f t="shared" si="37"/>
        <v>0</v>
      </c>
      <c r="FF96" s="6">
        <f t="shared" si="38"/>
        <v>0</v>
      </c>
      <c r="FG96" s="6">
        <f t="shared" si="39"/>
        <v>0</v>
      </c>
      <c r="FH96" s="6">
        <f t="shared" si="44"/>
        <v>21</v>
      </c>
      <c r="FI96" s="6">
        <f t="shared" si="41"/>
        <v>51</v>
      </c>
      <c r="FJ96" s="6">
        <f t="shared" si="45"/>
        <v>0</v>
      </c>
      <c r="FK96" s="6">
        <f t="shared" si="46"/>
        <v>0</v>
      </c>
    </row>
    <row r="97" spans="14:167">
      <c r="N97" s="6">
        <v>95</v>
      </c>
      <c r="O97" s="6" cm="1">
        <f t="array" ref="O97">IF(OR(AE97:AJ97&gt;0,AP97:AU97&gt;0,BA97:BF97&gt;0,BL97:BQ97&gt;0,BW97:CB97&gt;0,CH97:CM97&gt;0,CS97:CX97,DD97:DI97&gt;0,DO97:DT97&gt;0,DZ97:EE97),1,0)</f>
        <v>1</v>
      </c>
      <c r="P97" s="40">
        <v>4</v>
      </c>
      <c r="Q97" s="10">
        <v>1300</v>
      </c>
      <c r="R97" s="10">
        <v>1400</v>
      </c>
      <c r="S97" s="147">
        <v>3</v>
      </c>
      <c r="T97" s="147"/>
      <c r="U97" s="147"/>
      <c r="V97" s="147"/>
      <c r="W97" s="147"/>
      <c r="X97" s="147"/>
      <c r="Y97" s="147"/>
      <c r="Z97" s="147">
        <v>2</v>
      </c>
      <c r="AA97" s="147"/>
      <c r="AB97" s="147"/>
      <c r="AC97" s="147"/>
      <c r="AD97" s="9">
        <v>10</v>
      </c>
      <c r="AE97" s="10"/>
      <c r="AF97" s="10"/>
      <c r="AG97" s="10"/>
      <c r="AH97" s="10"/>
      <c r="AI97" s="10"/>
      <c r="AJ97" s="10"/>
      <c r="AK97" s="10">
        <v>6</v>
      </c>
      <c r="AL97" s="10"/>
      <c r="AM97" s="10"/>
      <c r="AN97" s="147"/>
      <c r="AO97" s="9">
        <v>6</v>
      </c>
      <c r="AP97" s="10"/>
      <c r="AQ97" s="10"/>
      <c r="AR97" s="10"/>
      <c r="AS97" s="10"/>
      <c r="AT97" s="10"/>
      <c r="AU97" s="10"/>
      <c r="AV97" s="10">
        <v>2</v>
      </c>
      <c r="AW97" s="10"/>
      <c r="AX97" s="10"/>
      <c r="AY97" s="147"/>
      <c r="AZ97" s="9">
        <v>6</v>
      </c>
      <c r="BA97" s="10"/>
      <c r="BB97" s="10"/>
      <c r="BC97" s="10"/>
      <c r="BD97" s="10"/>
      <c r="BE97" s="10"/>
      <c r="BF97" s="10"/>
      <c r="BG97" s="10">
        <v>2</v>
      </c>
      <c r="BH97" s="10"/>
      <c r="BI97" s="10"/>
      <c r="BJ97" s="147"/>
      <c r="BK97" s="9">
        <v>3</v>
      </c>
      <c r="BL97" s="10"/>
      <c r="BM97" s="10"/>
      <c r="BN97" s="10">
        <v>1</v>
      </c>
      <c r="BO97" s="10"/>
      <c r="BP97" s="10"/>
      <c r="BQ97" s="10"/>
      <c r="BR97" s="10">
        <v>1</v>
      </c>
      <c r="BS97" s="10"/>
      <c r="BT97" s="10"/>
      <c r="BU97" s="147"/>
      <c r="BV97" s="9">
        <v>2</v>
      </c>
      <c r="BW97" s="10"/>
      <c r="BX97" s="10"/>
      <c r="BY97" s="10"/>
      <c r="BZ97" s="10"/>
      <c r="CA97" s="10"/>
      <c r="CB97" s="10"/>
      <c r="CC97" s="10"/>
      <c r="CD97" s="10"/>
      <c r="CE97" s="10"/>
      <c r="CF97" s="147"/>
      <c r="CG97" s="9">
        <v>1</v>
      </c>
      <c r="CH97" s="10"/>
      <c r="CI97" s="10"/>
      <c r="CJ97" s="10"/>
      <c r="CK97" s="10"/>
      <c r="CL97" s="10"/>
      <c r="CM97" s="10"/>
      <c r="CN97" s="10"/>
      <c r="CO97" s="10"/>
      <c r="CP97" s="10"/>
      <c r="CQ97" s="147"/>
      <c r="CR97" s="9"/>
      <c r="CS97" s="10"/>
      <c r="CT97" s="10"/>
      <c r="CU97" s="10"/>
      <c r="CV97" s="10"/>
      <c r="CW97" s="10"/>
      <c r="CX97" s="10"/>
      <c r="CY97" s="10"/>
      <c r="CZ97" s="10"/>
      <c r="DA97" s="10"/>
      <c r="DB97" s="147"/>
      <c r="DC97" s="9"/>
      <c r="DD97" s="10"/>
      <c r="DE97" s="10"/>
      <c r="DF97" s="10"/>
      <c r="DG97" s="10"/>
      <c r="DH97" s="10"/>
      <c r="DI97" s="10"/>
      <c r="DJ97" s="10"/>
      <c r="DK97" s="10"/>
      <c r="DL97" s="10"/>
      <c r="DM97" s="147"/>
      <c r="DN97" s="9"/>
      <c r="DO97" s="10"/>
      <c r="DP97" s="10"/>
      <c r="DQ97" s="10"/>
      <c r="DR97" s="10"/>
      <c r="DS97" s="10"/>
      <c r="DT97" s="10"/>
      <c r="DU97" s="10"/>
      <c r="DV97" s="10"/>
      <c r="DW97" s="10"/>
      <c r="DX97" s="152"/>
      <c r="DY97" s="9"/>
      <c r="DZ97" s="10"/>
      <c r="EA97" s="10"/>
      <c r="EB97" s="10"/>
      <c r="EC97" s="10"/>
      <c r="ED97" s="10"/>
      <c r="EE97" s="10"/>
      <c r="EF97" s="10"/>
      <c r="EG97" s="10"/>
      <c r="EH97" s="10"/>
      <c r="EI97" s="157"/>
      <c r="EU97" s="16"/>
      <c r="EV97" s="6">
        <f t="shared" si="28"/>
        <v>1</v>
      </c>
      <c r="EW97" s="6">
        <f t="shared" si="29"/>
        <v>31</v>
      </c>
      <c r="EX97" s="6">
        <f t="shared" si="30"/>
        <v>0</v>
      </c>
      <c r="EY97" s="6">
        <f t="shared" si="31"/>
        <v>0</v>
      </c>
      <c r="EZ97" s="6">
        <f t="shared" si="32"/>
        <v>1</v>
      </c>
      <c r="FA97" s="6">
        <f t="shared" si="33"/>
        <v>0</v>
      </c>
      <c r="FB97" s="6">
        <f t="shared" si="34"/>
        <v>0</v>
      </c>
      <c r="FC97" s="6">
        <f t="shared" si="35"/>
        <v>0</v>
      </c>
      <c r="FD97" s="6">
        <f t="shared" si="36"/>
        <v>13</v>
      </c>
      <c r="FE97" s="6">
        <f t="shared" si="37"/>
        <v>0</v>
      </c>
      <c r="FF97" s="6">
        <f t="shared" si="38"/>
        <v>0</v>
      </c>
      <c r="FG97" s="6">
        <f t="shared" si="39"/>
        <v>0</v>
      </c>
      <c r="FH97" s="6">
        <f t="shared" si="44"/>
        <v>32</v>
      </c>
      <c r="FI97" s="6">
        <f t="shared" si="41"/>
        <v>45</v>
      </c>
      <c r="FJ97" s="6">
        <f t="shared" si="45"/>
        <v>0</v>
      </c>
      <c r="FK97" s="6">
        <f t="shared" si="46"/>
        <v>0</v>
      </c>
    </row>
    <row r="98" spans="14:167">
      <c r="N98" s="6">
        <v>96</v>
      </c>
      <c r="O98" s="6" cm="1">
        <f t="array" ref="O98">IF(OR(AE98:AJ98&gt;0,AP98:AU98&gt;0,BA98:BF98&gt;0,BL98:BQ98&gt;0,BW98:CB98&gt;0,CH98:CM98&gt;0,CS98:CX98,DD98:DI98&gt;0,DO98:DT98&gt;0,DZ98:EE98),1,0)</f>
        <v>0</v>
      </c>
      <c r="P98" s="40">
        <v>4</v>
      </c>
      <c r="Q98" s="10">
        <v>1400</v>
      </c>
      <c r="R98" s="10">
        <v>1500</v>
      </c>
      <c r="S98" s="147">
        <v>5</v>
      </c>
      <c r="T98" s="147"/>
      <c r="U98" s="147"/>
      <c r="V98" s="147"/>
      <c r="W98" s="147"/>
      <c r="X98" s="147">
        <v>0</v>
      </c>
      <c r="Y98" s="147"/>
      <c r="Z98" s="147">
        <v>3</v>
      </c>
      <c r="AA98" s="147"/>
      <c r="AB98" s="147">
        <v>3</v>
      </c>
      <c r="AC98" s="147"/>
      <c r="AD98" s="9">
        <v>3</v>
      </c>
      <c r="AE98" s="10"/>
      <c r="AF98" s="10"/>
      <c r="AG98" s="10"/>
      <c r="AH98" s="10"/>
      <c r="AI98" s="10"/>
      <c r="AJ98" s="10"/>
      <c r="AK98" s="10">
        <v>4</v>
      </c>
      <c r="AL98" s="10"/>
      <c r="AM98" s="10"/>
      <c r="AN98" s="147"/>
      <c r="AO98" s="9">
        <v>2</v>
      </c>
      <c r="AP98" s="10"/>
      <c r="AQ98" s="10"/>
      <c r="AR98" s="10"/>
      <c r="AS98" s="10"/>
      <c r="AT98" s="10"/>
      <c r="AU98" s="10"/>
      <c r="AV98" s="10">
        <v>1</v>
      </c>
      <c r="AW98" s="10"/>
      <c r="AX98" s="10"/>
      <c r="AY98" s="147"/>
      <c r="AZ98" s="9">
        <v>3</v>
      </c>
      <c r="BA98" s="10"/>
      <c r="BB98" s="10"/>
      <c r="BC98" s="10"/>
      <c r="BD98" s="10"/>
      <c r="BE98" s="10"/>
      <c r="BF98" s="10"/>
      <c r="BG98" s="10"/>
      <c r="BH98" s="10"/>
      <c r="BI98" s="10"/>
      <c r="BJ98" s="147"/>
      <c r="BK98" s="9">
        <v>5</v>
      </c>
      <c r="BL98" s="10"/>
      <c r="BM98" s="10"/>
      <c r="BN98" s="10"/>
      <c r="BO98" s="10"/>
      <c r="BP98" s="10"/>
      <c r="BQ98" s="10"/>
      <c r="BR98" s="10"/>
      <c r="BS98" s="10"/>
      <c r="BT98" s="10"/>
      <c r="BU98" s="147"/>
      <c r="BV98" s="9">
        <v>1</v>
      </c>
      <c r="BW98" s="10"/>
      <c r="BX98" s="10"/>
      <c r="BY98" s="10"/>
      <c r="BZ98" s="10"/>
      <c r="CA98" s="10"/>
      <c r="CB98" s="10"/>
      <c r="CC98" s="10"/>
      <c r="CD98" s="10"/>
      <c r="CE98" s="10"/>
      <c r="CF98" s="147"/>
      <c r="CG98" s="9">
        <v>1</v>
      </c>
      <c r="CH98" s="10"/>
      <c r="CI98" s="10"/>
      <c r="CJ98" s="10"/>
      <c r="CK98" s="10"/>
      <c r="CL98" s="10"/>
      <c r="CM98" s="10"/>
      <c r="CN98" s="10"/>
      <c r="CO98" s="10"/>
      <c r="CP98" s="10"/>
      <c r="CQ98" s="147"/>
      <c r="CR98" s="9"/>
      <c r="CS98" s="10"/>
      <c r="CT98" s="10"/>
      <c r="CU98" s="10"/>
      <c r="CV98" s="10"/>
      <c r="CW98" s="10"/>
      <c r="CX98" s="10"/>
      <c r="CY98" s="10"/>
      <c r="CZ98" s="10"/>
      <c r="DA98" s="10"/>
      <c r="DB98" s="147"/>
      <c r="DC98" s="9"/>
      <c r="DD98" s="10"/>
      <c r="DE98" s="10"/>
      <c r="DF98" s="10"/>
      <c r="DG98" s="10"/>
      <c r="DH98" s="10"/>
      <c r="DI98" s="10"/>
      <c r="DJ98" s="10"/>
      <c r="DK98" s="10"/>
      <c r="DL98" s="10"/>
      <c r="DM98" s="147"/>
      <c r="DN98" s="9"/>
      <c r="DO98" s="10"/>
      <c r="DP98" s="10"/>
      <c r="DQ98" s="10"/>
      <c r="DR98" s="10"/>
      <c r="DS98" s="10"/>
      <c r="DT98" s="10"/>
      <c r="DU98" s="10"/>
      <c r="DV98" s="10"/>
      <c r="DW98" s="10"/>
      <c r="DX98" s="152"/>
      <c r="DY98" s="9"/>
      <c r="DZ98" s="10"/>
      <c r="EA98" s="10"/>
      <c r="EB98" s="10"/>
      <c r="EC98" s="10"/>
      <c r="ED98" s="10"/>
      <c r="EE98" s="10"/>
      <c r="EF98" s="10"/>
      <c r="EG98" s="10"/>
      <c r="EH98" s="10"/>
      <c r="EI98" s="157"/>
      <c r="EU98" s="16"/>
      <c r="EV98" s="6">
        <f t="shared" si="28"/>
        <v>1</v>
      </c>
      <c r="EW98" s="6">
        <f t="shared" si="29"/>
        <v>20</v>
      </c>
      <c r="EX98" s="6">
        <f t="shared" si="30"/>
        <v>0</v>
      </c>
      <c r="EY98" s="6">
        <f t="shared" si="31"/>
        <v>0</v>
      </c>
      <c r="EZ98" s="6">
        <f t="shared" si="32"/>
        <v>0</v>
      </c>
      <c r="FA98" s="6">
        <f t="shared" si="33"/>
        <v>0</v>
      </c>
      <c r="FB98" s="6">
        <f t="shared" si="34"/>
        <v>0</v>
      </c>
      <c r="FC98" s="6">
        <f t="shared" si="35"/>
        <v>0</v>
      </c>
      <c r="FD98" s="6">
        <f t="shared" si="36"/>
        <v>8</v>
      </c>
      <c r="FE98" s="6">
        <f t="shared" si="37"/>
        <v>0</v>
      </c>
      <c r="FF98" s="6">
        <f t="shared" si="38"/>
        <v>3</v>
      </c>
      <c r="FG98" s="6">
        <f t="shared" si="39"/>
        <v>0</v>
      </c>
      <c r="FH98" s="6">
        <f t="shared" si="44"/>
        <v>20</v>
      </c>
      <c r="FI98" s="6">
        <f t="shared" si="41"/>
        <v>31</v>
      </c>
      <c r="FJ98" s="6">
        <f t="shared" si="45"/>
        <v>0</v>
      </c>
      <c r="FK98" s="6">
        <f t="shared" si="46"/>
        <v>0</v>
      </c>
    </row>
    <row r="99" spans="14:167">
      <c r="N99" s="6">
        <v>97</v>
      </c>
      <c r="O99" s="6" cm="1">
        <f t="array" ref="O99">IF(OR(AE99:AJ99&gt;0,AP99:AU99&gt;0,BA99:BF99&gt;0,BL99:BQ99&gt;0,BW99:CB99&gt;0,CH99:CM99&gt;0,CS99:CX99,DD99:DI99&gt;0,DO99:DT99&gt;0,DZ99:EE99),1,0)</f>
        <v>0</v>
      </c>
      <c r="P99" s="40">
        <v>4</v>
      </c>
      <c r="Q99" s="10">
        <v>1500</v>
      </c>
      <c r="R99" s="10">
        <v>1600</v>
      </c>
      <c r="S99" s="147">
        <v>40</v>
      </c>
      <c r="T99" s="147"/>
      <c r="U99" s="147"/>
      <c r="V99" s="147"/>
      <c r="W99" s="147"/>
      <c r="X99" s="147"/>
      <c r="Y99" s="147"/>
      <c r="Z99" s="147"/>
      <c r="AA99" s="147"/>
      <c r="AB99" s="147"/>
      <c r="AC99" s="147"/>
      <c r="AD99" s="9">
        <v>32</v>
      </c>
      <c r="AE99" s="10"/>
      <c r="AF99" s="10"/>
      <c r="AG99" s="10"/>
      <c r="AH99" s="10"/>
      <c r="AI99" s="10"/>
      <c r="AJ99" s="10"/>
      <c r="AK99" s="10"/>
      <c r="AL99" s="10"/>
      <c r="AM99" s="10"/>
      <c r="AN99" s="147"/>
      <c r="AO99" s="9">
        <v>5</v>
      </c>
      <c r="AP99" s="10"/>
      <c r="AQ99" s="10"/>
      <c r="AR99" s="10"/>
      <c r="AS99" s="10"/>
      <c r="AT99" s="10"/>
      <c r="AU99" s="10"/>
      <c r="AV99" s="10"/>
      <c r="AW99" s="10"/>
      <c r="AX99" s="10"/>
      <c r="AY99" s="147"/>
      <c r="AZ99" s="9">
        <v>3</v>
      </c>
      <c r="BA99" s="10"/>
      <c r="BB99" s="10"/>
      <c r="BC99" s="10"/>
      <c r="BD99" s="10"/>
      <c r="BE99" s="10"/>
      <c r="BF99" s="10"/>
      <c r="BG99" s="10"/>
      <c r="BH99" s="10"/>
      <c r="BI99" s="10"/>
      <c r="BJ99" s="147"/>
      <c r="BK99" s="9">
        <v>1</v>
      </c>
      <c r="BL99" s="10"/>
      <c r="BM99" s="10"/>
      <c r="BN99" s="10"/>
      <c r="BO99" s="10"/>
      <c r="BP99" s="10"/>
      <c r="BQ99" s="10"/>
      <c r="BR99" s="10"/>
      <c r="BS99" s="10"/>
      <c r="BT99" s="10"/>
      <c r="BU99" s="147"/>
      <c r="BV99" s="9"/>
      <c r="BW99" s="10"/>
      <c r="BX99" s="10"/>
      <c r="BY99" s="10"/>
      <c r="BZ99" s="10"/>
      <c r="CA99" s="10"/>
      <c r="CB99" s="10"/>
      <c r="CC99" s="10"/>
      <c r="CD99" s="10"/>
      <c r="CE99" s="10"/>
      <c r="CF99" s="147"/>
      <c r="CG99" s="9"/>
      <c r="CH99" s="10"/>
      <c r="CI99" s="10"/>
      <c r="CJ99" s="10"/>
      <c r="CK99" s="10"/>
      <c r="CL99" s="10"/>
      <c r="CM99" s="10"/>
      <c r="CN99" s="10"/>
      <c r="CO99" s="10"/>
      <c r="CP99" s="10"/>
      <c r="CQ99" s="147"/>
      <c r="CR99" s="9"/>
      <c r="CS99" s="10"/>
      <c r="CT99" s="10"/>
      <c r="CU99" s="10"/>
      <c r="CV99" s="10"/>
      <c r="CW99" s="10"/>
      <c r="CX99" s="10"/>
      <c r="CY99" s="10"/>
      <c r="CZ99" s="10"/>
      <c r="DA99" s="10"/>
      <c r="DB99" s="147"/>
      <c r="DC99" s="9"/>
      <c r="DD99" s="10"/>
      <c r="DE99" s="10"/>
      <c r="DF99" s="10"/>
      <c r="DG99" s="10"/>
      <c r="DH99" s="10"/>
      <c r="DI99" s="10"/>
      <c r="DJ99" s="10"/>
      <c r="DK99" s="10"/>
      <c r="DL99" s="10"/>
      <c r="DM99" s="147"/>
      <c r="DN99" s="9"/>
      <c r="DO99" s="10"/>
      <c r="DP99" s="10"/>
      <c r="DQ99" s="10"/>
      <c r="DR99" s="10"/>
      <c r="DS99" s="10"/>
      <c r="DT99" s="10"/>
      <c r="DU99" s="10"/>
      <c r="DV99" s="10"/>
      <c r="DW99" s="10"/>
      <c r="DX99" s="152"/>
      <c r="DY99" s="9"/>
      <c r="DZ99" s="10"/>
      <c r="EA99" s="10"/>
      <c r="EB99" s="10"/>
      <c r="EC99" s="10"/>
      <c r="ED99" s="10"/>
      <c r="EE99" s="10"/>
      <c r="EF99" s="10"/>
      <c r="EG99" s="10"/>
      <c r="EH99" s="10"/>
      <c r="EI99" s="157"/>
      <c r="EU99" s="16"/>
      <c r="EV99" s="6">
        <f t="shared" ref="EV99:EV130" si="47">IF(R99&gt;=1,1,0)</f>
        <v>1</v>
      </c>
      <c r="EW99" s="6">
        <f t="shared" si="29"/>
        <v>81</v>
      </c>
      <c r="EX99" s="6">
        <f t="shared" si="30"/>
        <v>0</v>
      </c>
      <c r="EY99" s="6">
        <f t="shared" si="31"/>
        <v>0</v>
      </c>
      <c r="EZ99" s="6">
        <f t="shared" si="32"/>
        <v>0</v>
      </c>
      <c r="FA99" s="6">
        <f t="shared" si="33"/>
        <v>0</v>
      </c>
      <c r="FB99" s="6">
        <f t="shared" si="34"/>
        <v>0</v>
      </c>
      <c r="FC99" s="6">
        <f t="shared" si="35"/>
        <v>0</v>
      </c>
      <c r="FD99" s="6">
        <f t="shared" si="36"/>
        <v>0</v>
      </c>
      <c r="FE99" s="6">
        <f t="shared" si="37"/>
        <v>0</v>
      </c>
      <c r="FF99" s="6">
        <f t="shared" si="38"/>
        <v>0</v>
      </c>
      <c r="FG99" s="6">
        <f t="shared" si="39"/>
        <v>0</v>
      </c>
      <c r="FH99" s="6">
        <f t="shared" si="44"/>
        <v>81</v>
      </c>
      <c r="FI99" s="6">
        <f t="shared" si="41"/>
        <v>81</v>
      </c>
      <c r="FJ99" s="6">
        <f t="shared" si="45"/>
        <v>0</v>
      </c>
      <c r="FK99" s="6">
        <f t="shared" si="46"/>
        <v>0</v>
      </c>
    </row>
    <row r="100" spans="14:167">
      <c r="N100" s="6">
        <v>98</v>
      </c>
      <c r="O100" s="6" cm="1">
        <f t="array" ref="O100">IF(OR(AE100:AJ100&gt;0,AP100:AU100&gt;0,BA100:BF100&gt;0,BL100:BQ100&gt;0,BW100:CB100&gt;0,CH100:CM100&gt;0,CS100:CX100,DD100:DI100&gt;0,DO100:DT100&gt;0,DZ100:EE100),1,0)</f>
        <v>0</v>
      </c>
      <c r="P100" s="40">
        <v>4</v>
      </c>
      <c r="Q100" s="10">
        <v>1600</v>
      </c>
      <c r="R100" s="10">
        <v>1700</v>
      </c>
      <c r="S100" s="147">
        <v>51</v>
      </c>
      <c r="T100" s="147"/>
      <c r="U100" s="147"/>
      <c r="V100" s="147"/>
      <c r="W100" s="147"/>
      <c r="X100" s="147"/>
      <c r="Y100" s="147"/>
      <c r="Z100" s="147">
        <v>2</v>
      </c>
      <c r="AA100" s="147"/>
      <c r="AB100" s="147"/>
      <c r="AC100" s="147"/>
      <c r="AD100" s="9">
        <v>30</v>
      </c>
      <c r="AE100" s="10"/>
      <c r="AF100" s="10"/>
      <c r="AG100" s="10"/>
      <c r="AH100" s="10"/>
      <c r="AI100" s="10"/>
      <c r="AJ100" s="10"/>
      <c r="AK100" s="10"/>
      <c r="AL100" s="10"/>
      <c r="AM100" s="10"/>
      <c r="AN100" s="147"/>
      <c r="AO100" s="9">
        <v>6</v>
      </c>
      <c r="AP100" s="10"/>
      <c r="AQ100" s="10"/>
      <c r="AR100" s="10"/>
      <c r="AS100" s="10"/>
      <c r="AT100" s="10"/>
      <c r="AU100" s="10"/>
      <c r="AV100" s="10">
        <v>1</v>
      </c>
      <c r="AW100" s="10"/>
      <c r="AX100" s="10"/>
      <c r="AY100" s="147"/>
      <c r="AZ100" s="9">
        <v>5</v>
      </c>
      <c r="BA100" s="10"/>
      <c r="BB100" s="10"/>
      <c r="BC100" s="10"/>
      <c r="BD100" s="10"/>
      <c r="BE100" s="10"/>
      <c r="BF100" s="10"/>
      <c r="BG100" s="10"/>
      <c r="BH100" s="10"/>
      <c r="BI100" s="10"/>
      <c r="BJ100" s="147"/>
      <c r="BK100" s="9">
        <v>1</v>
      </c>
      <c r="BL100" s="10"/>
      <c r="BM100" s="10"/>
      <c r="BN100" s="10"/>
      <c r="BO100" s="10"/>
      <c r="BP100" s="10"/>
      <c r="BQ100" s="10"/>
      <c r="BR100" s="10"/>
      <c r="BS100" s="10"/>
      <c r="BT100" s="10"/>
      <c r="BU100" s="147"/>
      <c r="BV100" s="9"/>
      <c r="BW100" s="10"/>
      <c r="BX100" s="10"/>
      <c r="BY100" s="10"/>
      <c r="BZ100" s="10"/>
      <c r="CA100" s="10"/>
      <c r="CB100" s="10"/>
      <c r="CC100" s="10"/>
      <c r="CD100" s="10"/>
      <c r="CE100" s="10"/>
      <c r="CF100" s="147"/>
      <c r="CG100" s="9"/>
      <c r="CH100" s="10"/>
      <c r="CI100" s="10"/>
      <c r="CJ100" s="10"/>
      <c r="CK100" s="10"/>
      <c r="CL100" s="10"/>
      <c r="CM100" s="10"/>
      <c r="CN100" s="10"/>
      <c r="CO100" s="10"/>
      <c r="CP100" s="10"/>
      <c r="CQ100" s="147"/>
      <c r="CR100" s="9"/>
      <c r="CS100" s="10"/>
      <c r="CT100" s="10"/>
      <c r="CU100" s="10"/>
      <c r="CV100" s="10"/>
      <c r="CW100" s="10"/>
      <c r="CX100" s="10"/>
      <c r="CY100" s="10"/>
      <c r="CZ100" s="10"/>
      <c r="DA100" s="10"/>
      <c r="DB100" s="147"/>
      <c r="DC100" s="9"/>
      <c r="DD100" s="10"/>
      <c r="DE100" s="10"/>
      <c r="DF100" s="10"/>
      <c r="DG100" s="10"/>
      <c r="DH100" s="10"/>
      <c r="DI100" s="10"/>
      <c r="DJ100" s="10"/>
      <c r="DK100" s="10"/>
      <c r="DL100" s="10"/>
      <c r="DM100" s="147"/>
      <c r="DN100" s="9"/>
      <c r="DO100" s="10"/>
      <c r="DP100" s="10"/>
      <c r="DQ100" s="10"/>
      <c r="DR100" s="10"/>
      <c r="DS100" s="10"/>
      <c r="DT100" s="10"/>
      <c r="DU100" s="10"/>
      <c r="DV100" s="10"/>
      <c r="DW100" s="10"/>
      <c r="DX100" s="152"/>
      <c r="DY100" s="9"/>
      <c r="DZ100" s="10"/>
      <c r="EA100" s="10"/>
      <c r="EB100" s="10"/>
      <c r="EC100" s="10"/>
      <c r="ED100" s="10"/>
      <c r="EE100" s="10"/>
      <c r="EF100" s="10"/>
      <c r="EG100" s="10"/>
      <c r="EH100" s="10"/>
      <c r="EI100" s="157"/>
      <c r="EU100" s="16"/>
      <c r="EV100" s="6">
        <f t="shared" si="47"/>
        <v>1</v>
      </c>
      <c r="EW100" s="6">
        <f t="shared" si="29"/>
        <v>93</v>
      </c>
      <c r="EX100" s="6">
        <f t="shared" si="30"/>
        <v>0</v>
      </c>
      <c r="EY100" s="6">
        <f t="shared" si="31"/>
        <v>0</v>
      </c>
      <c r="EZ100" s="6">
        <f t="shared" si="32"/>
        <v>0</v>
      </c>
      <c r="FA100" s="6">
        <f t="shared" si="33"/>
        <v>0</v>
      </c>
      <c r="FB100" s="6">
        <f t="shared" si="34"/>
        <v>0</v>
      </c>
      <c r="FC100" s="6">
        <f t="shared" si="35"/>
        <v>0</v>
      </c>
      <c r="FD100" s="6">
        <f t="shared" si="36"/>
        <v>3</v>
      </c>
      <c r="FE100" s="6">
        <f t="shared" si="37"/>
        <v>0</v>
      </c>
      <c r="FF100" s="6">
        <f t="shared" si="38"/>
        <v>0</v>
      </c>
      <c r="FG100" s="6">
        <f t="shared" si="39"/>
        <v>0</v>
      </c>
      <c r="FH100" s="6">
        <f t="shared" ref="FH100:FH115" si="48">EW100+EX100+EY100+EZ100+FA100+FB100+FC100</f>
        <v>93</v>
      </c>
      <c r="FI100" s="6">
        <f t="shared" si="41"/>
        <v>96</v>
      </c>
      <c r="FJ100" s="6">
        <f t="shared" ref="FJ100:FJ115" si="49">IF(EK100&gt;=1,1,0)</f>
        <v>0</v>
      </c>
      <c r="FK100" s="6">
        <f t="shared" ref="FK100:FK115" si="50">IF(EP100&gt;=1,1,0)</f>
        <v>0</v>
      </c>
    </row>
    <row r="101" spans="14:167">
      <c r="N101" s="6">
        <v>99</v>
      </c>
      <c r="O101" s="6" cm="1">
        <f t="array" ref="O101">IF(OR(AE101:AJ101&gt;0,AP101:AU101&gt;0,BA101:BF101&gt;0,BL101:BQ101&gt;0,BW101:CB101&gt;0,CH101:CM101&gt;0,CS101:CX101,DD101:DI101&gt;0,DO101:DT101&gt;0,DZ101:EE101),1,0)</f>
        <v>0</v>
      </c>
      <c r="P101" s="40">
        <v>4</v>
      </c>
      <c r="Q101" s="10">
        <v>1700</v>
      </c>
      <c r="R101" s="10">
        <v>1800</v>
      </c>
      <c r="S101" s="147">
        <v>10</v>
      </c>
      <c r="T101" s="147"/>
      <c r="U101" s="147"/>
      <c r="V101" s="147"/>
      <c r="W101" s="147"/>
      <c r="X101" s="147"/>
      <c r="Y101" s="147"/>
      <c r="Z101" s="147"/>
      <c r="AA101" s="147"/>
      <c r="AB101" s="147"/>
      <c r="AC101" s="147"/>
      <c r="AD101" s="9">
        <v>28</v>
      </c>
      <c r="AE101" s="10"/>
      <c r="AF101" s="10"/>
      <c r="AG101" s="10"/>
      <c r="AH101" s="10"/>
      <c r="AI101" s="10"/>
      <c r="AJ101" s="10"/>
      <c r="AK101" s="10"/>
      <c r="AL101" s="10"/>
      <c r="AM101" s="10"/>
      <c r="AN101" s="147"/>
      <c r="AO101" s="9">
        <v>20</v>
      </c>
      <c r="AP101" s="10"/>
      <c r="AQ101" s="10"/>
      <c r="AR101" s="10"/>
      <c r="AS101" s="10"/>
      <c r="AT101" s="10"/>
      <c r="AU101" s="10"/>
      <c r="AV101" s="10"/>
      <c r="AW101" s="10"/>
      <c r="AX101" s="10"/>
      <c r="AY101" s="147"/>
      <c r="AZ101" s="9">
        <v>11</v>
      </c>
      <c r="BA101" s="10"/>
      <c r="BB101" s="10"/>
      <c r="BC101" s="10"/>
      <c r="BD101" s="10"/>
      <c r="BE101" s="10"/>
      <c r="BF101" s="10"/>
      <c r="BG101" s="10"/>
      <c r="BH101" s="10"/>
      <c r="BI101" s="10"/>
      <c r="BJ101" s="147"/>
      <c r="BK101" s="9">
        <v>4</v>
      </c>
      <c r="BL101" s="10"/>
      <c r="BM101" s="10"/>
      <c r="BN101" s="10"/>
      <c r="BO101" s="10"/>
      <c r="BP101" s="10"/>
      <c r="BQ101" s="10"/>
      <c r="BR101" s="10"/>
      <c r="BS101" s="10"/>
      <c r="BT101" s="10"/>
      <c r="BU101" s="147"/>
      <c r="BV101" s="9"/>
      <c r="BW101" s="10"/>
      <c r="BX101" s="10"/>
      <c r="BY101" s="10"/>
      <c r="BZ101" s="10"/>
      <c r="CA101" s="10"/>
      <c r="CB101" s="10"/>
      <c r="CC101" s="10"/>
      <c r="CD101" s="10"/>
      <c r="CE101" s="10"/>
      <c r="CF101" s="147"/>
      <c r="CG101" s="9"/>
      <c r="CH101" s="10"/>
      <c r="CI101" s="10"/>
      <c r="CJ101" s="10"/>
      <c r="CK101" s="10"/>
      <c r="CL101" s="10"/>
      <c r="CM101" s="10"/>
      <c r="CN101" s="10"/>
      <c r="CO101" s="10"/>
      <c r="CP101" s="10"/>
      <c r="CQ101" s="147"/>
      <c r="CR101" s="9"/>
      <c r="CS101" s="10"/>
      <c r="CT101" s="10"/>
      <c r="CU101" s="10"/>
      <c r="CV101" s="10"/>
      <c r="CW101" s="10"/>
      <c r="CX101" s="10"/>
      <c r="CY101" s="10"/>
      <c r="CZ101" s="10"/>
      <c r="DA101" s="10"/>
      <c r="DB101" s="147"/>
      <c r="DC101" s="9"/>
      <c r="DD101" s="10"/>
      <c r="DE101" s="10"/>
      <c r="DF101" s="10"/>
      <c r="DG101" s="10"/>
      <c r="DH101" s="10"/>
      <c r="DI101" s="10"/>
      <c r="DJ101" s="10"/>
      <c r="DK101" s="10"/>
      <c r="DL101" s="10"/>
      <c r="DM101" s="147"/>
      <c r="DN101" s="9"/>
      <c r="DO101" s="10"/>
      <c r="DP101" s="10"/>
      <c r="DQ101" s="10"/>
      <c r="DR101" s="10"/>
      <c r="DS101" s="10"/>
      <c r="DT101" s="10"/>
      <c r="DU101" s="10"/>
      <c r="DV101" s="10"/>
      <c r="DW101" s="10"/>
      <c r="DX101" s="152"/>
      <c r="DY101" s="9"/>
      <c r="DZ101" s="10"/>
      <c r="EA101" s="10"/>
      <c r="EB101" s="10"/>
      <c r="EC101" s="10"/>
      <c r="ED101" s="10"/>
      <c r="EE101" s="10"/>
      <c r="EF101" s="10"/>
      <c r="EG101" s="10"/>
      <c r="EH101" s="10"/>
      <c r="EI101" s="157"/>
      <c r="EU101" s="16"/>
      <c r="EV101" s="6">
        <f t="shared" si="47"/>
        <v>1</v>
      </c>
      <c r="EW101" s="6">
        <f t="shared" si="29"/>
        <v>73</v>
      </c>
      <c r="EX101" s="6">
        <f t="shared" si="30"/>
        <v>0</v>
      </c>
      <c r="EY101" s="6">
        <f t="shared" si="31"/>
        <v>0</v>
      </c>
      <c r="EZ101" s="6">
        <f t="shared" si="32"/>
        <v>0</v>
      </c>
      <c r="FA101" s="6">
        <f t="shared" si="33"/>
        <v>0</v>
      </c>
      <c r="FB101" s="6">
        <f t="shared" si="34"/>
        <v>0</v>
      </c>
      <c r="FC101" s="6">
        <f t="shared" si="35"/>
        <v>0</v>
      </c>
      <c r="FD101" s="6">
        <f t="shared" si="36"/>
        <v>0</v>
      </c>
      <c r="FE101" s="6">
        <f t="shared" si="37"/>
        <v>0</v>
      </c>
      <c r="FF101" s="6">
        <f t="shared" si="38"/>
        <v>0</v>
      </c>
      <c r="FG101" s="6">
        <f t="shared" si="39"/>
        <v>0</v>
      </c>
      <c r="FH101" s="6">
        <f t="shared" si="48"/>
        <v>73</v>
      </c>
      <c r="FI101" s="6">
        <f t="shared" si="41"/>
        <v>73</v>
      </c>
      <c r="FJ101" s="6">
        <f t="shared" si="49"/>
        <v>0</v>
      </c>
      <c r="FK101" s="6">
        <f t="shared" si="50"/>
        <v>0</v>
      </c>
    </row>
    <row r="102" spans="14:167">
      <c r="N102" s="6">
        <v>100</v>
      </c>
      <c r="O102" s="6" cm="1">
        <f t="array" ref="O102">IF(OR(AE102:AJ102&gt;0,AP102:AU102&gt;0,BA102:BF102&gt;0,BL102:BQ102&gt;0,BW102:CB102&gt;0,CH102:CM102&gt;0,CS102:CX102,DD102:DI102&gt;0,DO102:DT102&gt;0,DZ102:EE102),1,0)</f>
        <v>0</v>
      </c>
      <c r="P102" s="40">
        <v>4</v>
      </c>
      <c r="Q102" s="10">
        <v>1800</v>
      </c>
      <c r="R102" s="10">
        <v>1900</v>
      </c>
      <c r="S102" s="147">
        <v>46</v>
      </c>
      <c r="T102" s="147"/>
      <c r="U102" s="147"/>
      <c r="V102" s="147"/>
      <c r="W102" s="147"/>
      <c r="X102" s="147"/>
      <c r="Y102" s="147"/>
      <c r="Z102" s="147">
        <v>3</v>
      </c>
      <c r="AA102" s="147"/>
      <c r="AB102" s="147"/>
      <c r="AC102" s="147"/>
      <c r="AD102" s="9">
        <v>24</v>
      </c>
      <c r="AE102" s="10"/>
      <c r="AF102" s="10"/>
      <c r="AG102" s="10"/>
      <c r="AH102" s="10"/>
      <c r="AI102" s="10"/>
      <c r="AJ102" s="10"/>
      <c r="AK102" s="10"/>
      <c r="AL102" s="10"/>
      <c r="AM102" s="10"/>
      <c r="AN102" s="147"/>
      <c r="AO102" s="9">
        <v>3</v>
      </c>
      <c r="AP102" s="10"/>
      <c r="AQ102" s="10"/>
      <c r="AR102" s="10"/>
      <c r="AS102" s="10"/>
      <c r="AT102" s="10"/>
      <c r="AU102" s="10"/>
      <c r="AV102" s="10"/>
      <c r="AW102" s="10"/>
      <c r="AX102" s="10"/>
      <c r="AY102" s="147"/>
      <c r="AZ102" s="9">
        <v>1</v>
      </c>
      <c r="BA102" s="10"/>
      <c r="BB102" s="10"/>
      <c r="BC102" s="10"/>
      <c r="BD102" s="10"/>
      <c r="BE102" s="10"/>
      <c r="BF102" s="10"/>
      <c r="BG102" s="10"/>
      <c r="BH102" s="10"/>
      <c r="BI102" s="10"/>
      <c r="BJ102" s="147"/>
      <c r="BK102" s="9"/>
      <c r="BL102" s="10"/>
      <c r="BM102" s="10"/>
      <c r="BN102" s="10"/>
      <c r="BO102" s="10"/>
      <c r="BP102" s="10"/>
      <c r="BQ102" s="10"/>
      <c r="BR102" s="10"/>
      <c r="BS102" s="10"/>
      <c r="BT102" s="10"/>
      <c r="BU102" s="147"/>
      <c r="BV102" s="9"/>
      <c r="BW102" s="10"/>
      <c r="BX102" s="10"/>
      <c r="BY102" s="10"/>
      <c r="BZ102" s="10"/>
      <c r="CA102" s="10"/>
      <c r="CB102" s="10"/>
      <c r="CC102" s="10"/>
      <c r="CD102" s="10"/>
      <c r="CE102" s="10"/>
      <c r="CF102" s="147"/>
      <c r="CG102" s="9"/>
      <c r="CH102" s="10"/>
      <c r="CI102" s="10"/>
      <c r="CJ102" s="10"/>
      <c r="CK102" s="10"/>
      <c r="CL102" s="10"/>
      <c r="CM102" s="10"/>
      <c r="CN102" s="10"/>
      <c r="CO102" s="10"/>
      <c r="CP102" s="10"/>
      <c r="CQ102" s="147"/>
      <c r="CR102" s="9"/>
      <c r="CS102" s="10"/>
      <c r="CT102" s="10"/>
      <c r="CU102" s="10"/>
      <c r="CV102" s="10"/>
      <c r="CW102" s="10"/>
      <c r="CX102" s="10"/>
      <c r="CY102" s="10"/>
      <c r="CZ102" s="10"/>
      <c r="DA102" s="10"/>
      <c r="DB102" s="147"/>
      <c r="DC102" s="9"/>
      <c r="DD102" s="10"/>
      <c r="DE102" s="10"/>
      <c r="DF102" s="10"/>
      <c r="DG102" s="10"/>
      <c r="DH102" s="10"/>
      <c r="DI102" s="10"/>
      <c r="DJ102" s="10"/>
      <c r="DK102" s="10"/>
      <c r="DL102" s="10"/>
      <c r="DM102" s="147"/>
      <c r="DN102" s="9"/>
      <c r="DO102" s="10"/>
      <c r="DP102" s="10"/>
      <c r="DQ102" s="10"/>
      <c r="DR102" s="10"/>
      <c r="DS102" s="10"/>
      <c r="DT102" s="10"/>
      <c r="DU102" s="10"/>
      <c r="DV102" s="10"/>
      <c r="DW102" s="10"/>
      <c r="DX102" s="152"/>
      <c r="DY102" s="9"/>
      <c r="DZ102" s="10"/>
      <c r="EA102" s="10"/>
      <c r="EB102" s="10"/>
      <c r="EC102" s="10"/>
      <c r="ED102" s="10"/>
      <c r="EE102" s="10"/>
      <c r="EF102" s="10"/>
      <c r="EG102" s="10"/>
      <c r="EH102" s="10"/>
      <c r="EI102" s="157"/>
      <c r="EU102" s="16"/>
      <c r="EV102" s="6">
        <f t="shared" si="47"/>
        <v>1</v>
      </c>
      <c r="EW102" s="6">
        <f t="shared" si="29"/>
        <v>74</v>
      </c>
      <c r="EX102" s="6">
        <f t="shared" si="30"/>
        <v>0</v>
      </c>
      <c r="EY102" s="6">
        <f t="shared" si="31"/>
        <v>0</v>
      </c>
      <c r="EZ102" s="6">
        <f t="shared" si="32"/>
        <v>0</v>
      </c>
      <c r="FA102" s="6">
        <f t="shared" si="33"/>
        <v>0</v>
      </c>
      <c r="FB102" s="6">
        <f t="shared" si="34"/>
        <v>0</v>
      </c>
      <c r="FC102" s="6">
        <f t="shared" si="35"/>
        <v>0</v>
      </c>
      <c r="FD102" s="6">
        <f t="shared" si="36"/>
        <v>3</v>
      </c>
      <c r="FE102" s="6">
        <f t="shared" si="37"/>
        <v>0</v>
      </c>
      <c r="FF102" s="6">
        <f t="shared" si="38"/>
        <v>0</v>
      </c>
      <c r="FG102" s="6">
        <f t="shared" si="39"/>
        <v>0</v>
      </c>
      <c r="FH102" s="6">
        <f t="shared" si="48"/>
        <v>74</v>
      </c>
      <c r="FI102" s="6">
        <f t="shared" si="41"/>
        <v>77</v>
      </c>
      <c r="FJ102" s="6">
        <f t="shared" si="49"/>
        <v>0</v>
      </c>
      <c r="FK102" s="6">
        <f t="shared" si="50"/>
        <v>0</v>
      </c>
    </row>
    <row r="103" spans="14:167">
      <c r="N103" s="6">
        <v>101</v>
      </c>
      <c r="O103" s="6" cm="1">
        <f t="array" ref="O103">IF(OR(AE103:AJ103&gt;0,AP103:AU103&gt;0,BA103:BF103&gt;0,BL103:BQ103&gt;0,BW103:CB103&gt;0,CH103:CM103&gt;0,CS103:CX103,DD103:DI103&gt;0,DO103:DT103&gt;0,DZ103:EE103),1,0)</f>
        <v>0</v>
      </c>
      <c r="P103" s="40"/>
      <c r="Q103" s="10"/>
      <c r="R103" s="10"/>
      <c r="S103" s="147"/>
      <c r="T103" s="147"/>
      <c r="U103" s="147"/>
      <c r="V103" s="147"/>
      <c r="W103" s="147"/>
      <c r="X103" s="147"/>
      <c r="Y103" s="147"/>
      <c r="Z103" s="147"/>
      <c r="AA103" s="147"/>
      <c r="AB103" s="147"/>
      <c r="AC103" s="147"/>
      <c r="AD103" s="9"/>
      <c r="AE103" s="10"/>
      <c r="AF103" s="10"/>
      <c r="AG103" s="10"/>
      <c r="AH103" s="10"/>
      <c r="AI103" s="10"/>
      <c r="AJ103" s="10"/>
      <c r="AK103" s="10"/>
      <c r="AL103" s="10"/>
      <c r="AM103" s="10"/>
      <c r="AN103" s="147"/>
      <c r="AO103" s="9"/>
      <c r="AP103" s="10"/>
      <c r="AQ103" s="10"/>
      <c r="AR103" s="10"/>
      <c r="AS103" s="10"/>
      <c r="AT103" s="10"/>
      <c r="AU103" s="10"/>
      <c r="AV103" s="10"/>
      <c r="AW103" s="10"/>
      <c r="AX103" s="10"/>
      <c r="AY103" s="147"/>
      <c r="AZ103" s="9"/>
      <c r="BA103" s="10"/>
      <c r="BB103" s="10"/>
      <c r="BC103" s="10"/>
      <c r="BD103" s="10"/>
      <c r="BE103" s="10"/>
      <c r="BF103" s="10"/>
      <c r="BG103" s="10"/>
      <c r="BH103" s="10"/>
      <c r="BI103" s="10"/>
      <c r="BJ103" s="147"/>
      <c r="BK103" s="9"/>
      <c r="BL103" s="10"/>
      <c r="BM103" s="10"/>
      <c r="BN103" s="10"/>
      <c r="BO103" s="10"/>
      <c r="BP103" s="10"/>
      <c r="BQ103" s="10"/>
      <c r="BR103" s="10"/>
      <c r="BS103" s="10"/>
      <c r="BT103" s="10"/>
      <c r="BU103" s="147"/>
      <c r="BV103" s="9"/>
      <c r="BW103" s="10"/>
      <c r="BX103" s="10"/>
      <c r="BY103" s="10"/>
      <c r="BZ103" s="10"/>
      <c r="CA103" s="10"/>
      <c r="CB103" s="10"/>
      <c r="CC103" s="10"/>
      <c r="CD103" s="10"/>
      <c r="CE103" s="10"/>
      <c r="CF103" s="147"/>
      <c r="CG103" s="9"/>
      <c r="CH103" s="10"/>
      <c r="CI103" s="10"/>
      <c r="CJ103" s="10"/>
      <c r="CK103" s="10"/>
      <c r="CL103" s="10"/>
      <c r="CM103" s="10"/>
      <c r="CN103" s="10"/>
      <c r="CO103" s="10"/>
      <c r="CP103" s="10"/>
      <c r="CQ103" s="147"/>
      <c r="CR103" s="9"/>
      <c r="CS103" s="10"/>
      <c r="CT103" s="10"/>
      <c r="CU103" s="10"/>
      <c r="CV103" s="10"/>
      <c r="CW103" s="10"/>
      <c r="CX103" s="10"/>
      <c r="CY103" s="10"/>
      <c r="CZ103" s="10"/>
      <c r="DA103" s="10"/>
      <c r="DB103" s="147"/>
      <c r="DC103" s="9"/>
      <c r="DD103" s="10"/>
      <c r="DE103" s="10"/>
      <c r="DF103" s="10"/>
      <c r="DG103" s="10"/>
      <c r="DH103" s="10"/>
      <c r="DI103" s="10"/>
      <c r="DJ103" s="10"/>
      <c r="DK103" s="10"/>
      <c r="DL103" s="10"/>
      <c r="DM103" s="147"/>
      <c r="DN103" s="9"/>
      <c r="DO103" s="10"/>
      <c r="DP103" s="10"/>
      <c r="DQ103" s="10"/>
      <c r="DR103" s="10"/>
      <c r="DS103" s="10"/>
      <c r="DT103" s="10"/>
      <c r="DU103" s="10"/>
      <c r="DV103" s="10"/>
      <c r="DW103" s="10"/>
      <c r="DX103" s="152"/>
      <c r="DY103" s="9"/>
      <c r="DZ103" s="10"/>
      <c r="EA103" s="10"/>
      <c r="EB103" s="10"/>
      <c r="EC103" s="10"/>
      <c r="ED103" s="10"/>
      <c r="EE103" s="10"/>
      <c r="EF103" s="10"/>
      <c r="EG103" s="10"/>
      <c r="EH103" s="10"/>
      <c r="EI103" s="157"/>
      <c r="EU103" s="16"/>
      <c r="EV103" s="6">
        <f t="shared" si="47"/>
        <v>0</v>
      </c>
      <c r="EW103" s="6">
        <f t="shared" si="29"/>
        <v>0</v>
      </c>
      <c r="EX103" s="6">
        <f t="shared" si="30"/>
        <v>0</v>
      </c>
      <c r="EY103" s="6">
        <f t="shared" si="31"/>
        <v>0</v>
      </c>
      <c r="EZ103" s="6">
        <f t="shared" si="32"/>
        <v>0</v>
      </c>
      <c r="FA103" s="6">
        <f t="shared" si="33"/>
        <v>0</v>
      </c>
      <c r="FB103" s="6">
        <f t="shared" si="34"/>
        <v>0</v>
      </c>
      <c r="FC103" s="6">
        <f t="shared" si="35"/>
        <v>0</v>
      </c>
      <c r="FD103" s="6">
        <f t="shared" si="36"/>
        <v>0</v>
      </c>
      <c r="FE103" s="6">
        <f t="shared" si="37"/>
        <v>0</v>
      </c>
      <c r="FF103" s="6">
        <f t="shared" si="38"/>
        <v>0</v>
      </c>
      <c r="FG103" s="6">
        <f t="shared" si="39"/>
        <v>0</v>
      </c>
      <c r="FH103" s="6">
        <f t="shared" si="48"/>
        <v>0</v>
      </c>
      <c r="FI103" s="6">
        <f t="shared" si="41"/>
        <v>0</v>
      </c>
      <c r="FJ103" s="6">
        <f t="shared" si="49"/>
        <v>0</v>
      </c>
      <c r="FK103" s="6">
        <f t="shared" si="50"/>
        <v>0</v>
      </c>
    </row>
    <row r="104" spans="14:167">
      <c r="N104" s="6">
        <v>102</v>
      </c>
      <c r="O104" s="6" cm="1">
        <f t="array" ref="O104">IF(OR(AE104:AJ104&gt;0,AP104:AU104&gt;0,BA104:BF104&gt;0,BL104:BQ104&gt;0,BW104:CB104&gt;0,CH104:CM104&gt;0,CS104:CX104,DD104:DI104&gt;0,DO104:DT104&gt;0,DZ104:EE104),1,0)</f>
        <v>0</v>
      </c>
      <c r="P104" s="40"/>
      <c r="Q104" s="10"/>
      <c r="R104" s="10"/>
      <c r="S104" s="147"/>
      <c r="T104" s="147"/>
      <c r="U104" s="147"/>
      <c r="V104" s="147"/>
      <c r="W104" s="147"/>
      <c r="X104" s="147"/>
      <c r="Y104" s="147"/>
      <c r="Z104" s="147"/>
      <c r="AA104" s="147"/>
      <c r="AB104" s="147"/>
      <c r="AC104" s="147"/>
      <c r="AD104" s="9"/>
      <c r="AE104" s="10"/>
      <c r="AF104" s="10"/>
      <c r="AG104" s="10"/>
      <c r="AH104" s="10"/>
      <c r="AI104" s="10"/>
      <c r="AJ104" s="10"/>
      <c r="AK104" s="10"/>
      <c r="AL104" s="10"/>
      <c r="AM104" s="10"/>
      <c r="AN104" s="147"/>
      <c r="AO104" s="9"/>
      <c r="AP104" s="10"/>
      <c r="AQ104" s="10"/>
      <c r="AR104" s="10"/>
      <c r="AS104" s="10"/>
      <c r="AT104" s="10"/>
      <c r="AU104" s="10"/>
      <c r="AV104" s="10"/>
      <c r="AW104" s="10"/>
      <c r="AX104" s="10"/>
      <c r="AY104" s="147"/>
      <c r="AZ104" s="9"/>
      <c r="BA104" s="10"/>
      <c r="BB104" s="10"/>
      <c r="BC104" s="10"/>
      <c r="BD104" s="10"/>
      <c r="BE104" s="10"/>
      <c r="BF104" s="10"/>
      <c r="BG104" s="10"/>
      <c r="BH104" s="10"/>
      <c r="BI104" s="10"/>
      <c r="BJ104" s="147"/>
      <c r="BK104" s="9"/>
      <c r="BL104" s="10"/>
      <c r="BM104" s="10"/>
      <c r="BN104" s="10"/>
      <c r="BO104" s="10"/>
      <c r="BP104" s="10"/>
      <c r="BQ104" s="10"/>
      <c r="BR104" s="10"/>
      <c r="BS104" s="10"/>
      <c r="BT104" s="10"/>
      <c r="BU104" s="147"/>
      <c r="BV104" s="9"/>
      <c r="BW104" s="10"/>
      <c r="BX104" s="10"/>
      <c r="BY104" s="10"/>
      <c r="BZ104" s="10"/>
      <c r="CA104" s="10"/>
      <c r="CB104" s="10"/>
      <c r="CC104" s="10"/>
      <c r="CD104" s="10"/>
      <c r="CE104" s="10"/>
      <c r="CF104" s="147"/>
      <c r="CG104" s="9"/>
      <c r="CH104" s="10"/>
      <c r="CI104" s="10"/>
      <c r="CJ104" s="10"/>
      <c r="CK104" s="10"/>
      <c r="CL104" s="10"/>
      <c r="CM104" s="10"/>
      <c r="CN104" s="10"/>
      <c r="CO104" s="10"/>
      <c r="CP104" s="10"/>
      <c r="CQ104" s="147"/>
      <c r="CR104" s="9"/>
      <c r="CS104" s="10"/>
      <c r="CT104" s="10"/>
      <c r="CU104" s="10"/>
      <c r="CV104" s="10"/>
      <c r="CW104" s="10"/>
      <c r="CX104" s="10"/>
      <c r="CY104" s="10"/>
      <c r="CZ104" s="10"/>
      <c r="DA104" s="10"/>
      <c r="DB104" s="147"/>
      <c r="DC104" s="9"/>
      <c r="DD104" s="10"/>
      <c r="DE104" s="10"/>
      <c r="DF104" s="10"/>
      <c r="DG104" s="10"/>
      <c r="DH104" s="10"/>
      <c r="DI104" s="10"/>
      <c r="DJ104" s="10"/>
      <c r="DK104" s="10"/>
      <c r="DL104" s="10"/>
      <c r="DM104" s="147"/>
      <c r="DN104" s="9"/>
      <c r="DO104" s="10"/>
      <c r="DP104" s="10"/>
      <c r="DQ104" s="10"/>
      <c r="DR104" s="10"/>
      <c r="DS104" s="10"/>
      <c r="DT104" s="10"/>
      <c r="DU104" s="10"/>
      <c r="DV104" s="10"/>
      <c r="DW104" s="10"/>
      <c r="DX104" s="152"/>
      <c r="DY104" s="9"/>
      <c r="DZ104" s="10"/>
      <c r="EA104" s="10"/>
      <c r="EB104" s="10"/>
      <c r="EC104" s="10"/>
      <c r="ED104" s="10"/>
      <c r="EE104" s="10"/>
      <c r="EF104" s="10"/>
      <c r="EG104" s="10"/>
      <c r="EH104" s="10"/>
      <c r="EI104" s="157"/>
      <c r="EU104" s="16"/>
      <c r="EV104" s="6">
        <f t="shared" si="47"/>
        <v>0</v>
      </c>
      <c r="EW104" s="6">
        <f t="shared" si="29"/>
        <v>0</v>
      </c>
      <c r="EX104" s="6">
        <f t="shared" si="30"/>
        <v>0</v>
      </c>
      <c r="EY104" s="6">
        <f t="shared" si="31"/>
        <v>0</v>
      </c>
      <c r="EZ104" s="6">
        <f t="shared" si="32"/>
        <v>0</v>
      </c>
      <c r="FA104" s="6">
        <f t="shared" si="33"/>
        <v>0</v>
      </c>
      <c r="FB104" s="6">
        <f t="shared" si="34"/>
        <v>0</v>
      </c>
      <c r="FC104" s="6">
        <f t="shared" si="35"/>
        <v>0</v>
      </c>
      <c r="FD104" s="6">
        <f t="shared" si="36"/>
        <v>0</v>
      </c>
      <c r="FE104" s="6">
        <f t="shared" si="37"/>
        <v>0</v>
      </c>
      <c r="FF104" s="6">
        <f t="shared" si="38"/>
        <v>0</v>
      </c>
      <c r="FG104" s="6">
        <f t="shared" si="39"/>
        <v>0</v>
      </c>
      <c r="FH104" s="6">
        <f t="shared" si="48"/>
        <v>0</v>
      </c>
      <c r="FI104" s="6">
        <f t="shared" si="41"/>
        <v>0</v>
      </c>
      <c r="FJ104" s="6">
        <f t="shared" si="49"/>
        <v>0</v>
      </c>
      <c r="FK104" s="6">
        <f t="shared" si="50"/>
        <v>0</v>
      </c>
    </row>
    <row r="105" spans="14:167">
      <c r="N105" s="6">
        <v>103</v>
      </c>
      <c r="O105" s="6" cm="1">
        <f t="array" ref="O105">IF(OR(AE105:AJ105&gt;0,AP105:AU105&gt;0,BA105:BF105&gt;0,BL105:BQ105&gt;0,BW105:CB105&gt;0,CH105:CM105&gt;0,CS105:CX105,DD105:DI105&gt;0,DO105:DT105&gt;0,DZ105:EE105),1,0)</f>
        <v>0</v>
      </c>
      <c r="P105" s="40"/>
      <c r="Q105" s="10"/>
      <c r="R105" s="10"/>
      <c r="S105" s="147"/>
      <c r="T105" s="147"/>
      <c r="U105" s="147"/>
      <c r="V105" s="147"/>
      <c r="W105" s="147"/>
      <c r="X105" s="147"/>
      <c r="Y105" s="147"/>
      <c r="Z105" s="147"/>
      <c r="AA105" s="147"/>
      <c r="AB105" s="147"/>
      <c r="AC105" s="147"/>
      <c r="AD105" s="9"/>
      <c r="AE105" s="10"/>
      <c r="AF105" s="10"/>
      <c r="AG105" s="10"/>
      <c r="AH105" s="10"/>
      <c r="AI105" s="10"/>
      <c r="AJ105" s="10"/>
      <c r="AK105" s="10"/>
      <c r="AL105" s="10"/>
      <c r="AM105" s="10"/>
      <c r="AN105" s="147"/>
      <c r="AO105" s="9"/>
      <c r="AP105" s="10"/>
      <c r="AQ105" s="10"/>
      <c r="AR105" s="10"/>
      <c r="AS105" s="10"/>
      <c r="AT105" s="10"/>
      <c r="AU105" s="10"/>
      <c r="AV105" s="10"/>
      <c r="AW105" s="10"/>
      <c r="AX105" s="10"/>
      <c r="AY105" s="147"/>
      <c r="AZ105" s="9"/>
      <c r="BA105" s="10"/>
      <c r="BB105" s="10"/>
      <c r="BC105" s="10"/>
      <c r="BD105" s="10"/>
      <c r="BE105" s="10"/>
      <c r="BF105" s="10"/>
      <c r="BG105" s="10"/>
      <c r="BH105" s="10"/>
      <c r="BI105" s="10"/>
      <c r="BJ105" s="147"/>
      <c r="BK105" s="9"/>
      <c r="BL105" s="10"/>
      <c r="BM105" s="10"/>
      <c r="BN105" s="10"/>
      <c r="BO105" s="10"/>
      <c r="BP105" s="10"/>
      <c r="BQ105" s="10"/>
      <c r="BR105" s="10"/>
      <c r="BS105" s="10"/>
      <c r="BT105" s="10"/>
      <c r="BU105" s="147"/>
      <c r="BV105" s="9"/>
      <c r="BW105" s="10"/>
      <c r="BX105" s="10"/>
      <c r="BY105" s="10"/>
      <c r="BZ105" s="10"/>
      <c r="CA105" s="10"/>
      <c r="CB105" s="10"/>
      <c r="CC105" s="10"/>
      <c r="CD105" s="10"/>
      <c r="CE105" s="10"/>
      <c r="CF105" s="147"/>
      <c r="CG105" s="9"/>
      <c r="CH105" s="10"/>
      <c r="CI105" s="10"/>
      <c r="CJ105" s="10"/>
      <c r="CK105" s="10"/>
      <c r="CL105" s="10"/>
      <c r="CM105" s="10"/>
      <c r="CN105" s="10"/>
      <c r="CO105" s="10"/>
      <c r="CP105" s="10"/>
      <c r="CQ105" s="147"/>
      <c r="CR105" s="9"/>
      <c r="CS105" s="10"/>
      <c r="CT105" s="10"/>
      <c r="CU105" s="10"/>
      <c r="CV105" s="10"/>
      <c r="CW105" s="10"/>
      <c r="CX105" s="10"/>
      <c r="CY105" s="10"/>
      <c r="CZ105" s="10"/>
      <c r="DA105" s="10"/>
      <c r="DB105" s="147"/>
      <c r="DC105" s="9"/>
      <c r="DD105" s="10"/>
      <c r="DE105" s="10"/>
      <c r="DF105" s="10"/>
      <c r="DG105" s="10"/>
      <c r="DH105" s="10"/>
      <c r="DI105" s="10"/>
      <c r="DJ105" s="10"/>
      <c r="DK105" s="10"/>
      <c r="DL105" s="10"/>
      <c r="DM105" s="147"/>
      <c r="DN105" s="9"/>
      <c r="DO105" s="10"/>
      <c r="DP105" s="10"/>
      <c r="DQ105" s="10"/>
      <c r="DR105" s="10"/>
      <c r="DS105" s="10"/>
      <c r="DT105" s="10"/>
      <c r="DU105" s="10"/>
      <c r="DV105" s="10"/>
      <c r="DW105" s="10"/>
      <c r="DX105" s="152"/>
      <c r="DY105" s="9"/>
      <c r="DZ105" s="10"/>
      <c r="EA105" s="10"/>
      <c r="EB105" s="10"/>
      <c r="EC105" s="10"/>
      <c r="ED105" s="10"/>
      <c r="EE105" s="10"/>
      <c r="EF105" s="10"/>
      <c r="EG105" s="10"/>
      <c r="EH105" s="10"/>
      <c r="EI105" s="157"/>
      <c r="EU105" s="16"/>
      <c r="EV105" s="6">
        <f t="shared" si="47"/>
        <v>0</v>
      </c>
      <c r="EW105" s="6">
        <f t="shared" si="29"/>
        <v>0</v>
      </c>
      <c r="EX105" s="6">
        <f t="shared" si="30"/>
        <v>0</v>
      </c>
      <c r="EY105" s="6">
        <f t="shared" si="31"/>
        <v>0</v>
      </c>
      <c r="EZ105" s="6">
        <f t="shared" si="32"/>
        <v>0</v>
      </c>
      <c r="FA105" s="6">
        <f t="shared" si="33"/>
        <v>0</v>
      </c>
      <c r="FB105" s="6">
        <f t="shared" si="34"/>
        <v>0</v>
      </c>
      <c r="FC105" s="6">
        <f t="shared" si="35"/>
        <v>0</v>
      </c>
      <c r="FD105" s="6">
        <f t="shared" si="36"/>
        <v>0</v>
      </c>
      <c r="FE105" s="6">
        <f t="shared" si="37"/>
        <v>0</v>
      </c>
      <c r="FF105" s="6">
        <f t="shared" si="38"/>
        <v>0</v>
      </c>
      <c r="FG105" s="6">
        <f t="shared" si="39"/>
        <v>0</v>
      </c>
      <c r="FH105" s="6">
        <f t="shared" si="48"/>
        <v>0</v>
      </c>
      <c r="FI105" s="6">
        <f t="shared" si="41"/>
        <v>0</v>
      </c>
      <c r="FJ105" s="6">
        <f t="shared" si="49"/>
        <v>0</v>
      </c>
      <c r="FK105" s="6">
        <f t="shared" si="50"/>
        <v>0</v>
      </c>
    </row>
    <row r="106" spans="14:167">
      <c r="N106" s="6">
        <v>104</v>
      </c>
      <c r="O106" s="6" cm="1">
        <f t="array" ref="O106">IF(OR(AE106:AJ106&gt;0,AP106:AU106&gt;0,BA106:BF106&gt;0,BL106:BQ106&gt;0,BW106:CB106&gt;0,CH106:CM106&gt;0,CS106:CX106,DD106:DI106&gt;0,DO106:DT106&gt;0,DZ106:EE106),1,0)</f>
        <v>0</v>
      </c>
      <c r="P106" s="40"/>
      <c r="Q106" s="10"/>
      <c r="R106" s="10"/>
      <c r="S106" s="147"/>
      <c r="T106" s="147"/>
      <c r="U106" s="147"/>
      <c r="V106" s="147"/>
      <c r="W106" s="147"/>
      <c r="X106" s="147"/>
      <c r="Y106" s="147"/>
      <c r="Z106" s="147"/>
      <c r="AA106" s="147"/>
      <c r="AB106" s="147"/>
      <c r="AC106" s="147"/>
      <c r="AD106" s="9"/>
      <c r="AE106" s="10"/>
      <c r="AF106" s="10"/>
      <c r="AG106" s="10"/>
      <c r="AH106" s="10"/>
      <c r="AI106" s="10"/>
      <c r="AJ106" s="10"/>
      <c r="AK106" s="10"/>
      <c r="AL106" s="10"/>
      <c r="AM106" s="10"/>
      <c r="AN106" s="147"/>
      <c r="AO106" s="9"/>
      <c r="AP106" s="10"/>
      <c r="AQ106" s="10"/>
      <c r="AR106" s="10"/>
      <c r="AS106" s="10"/>
      <c r="AT106" s="10"/>
      <c r="AU106" s="10"/>
      <c r="AV106" s="10"/>
      <c r="AW106" s="10"/>
      <c r="AX106" s="10"/>
      <c r="AY106" s="147"/>
      <c r="AZ106" s="9"/>
      <c r="BA106" s="10"/>
      <c r="BB106" s="10"/>
      <c r="BC106" s="10"/>
      <c r="BD106" s="10"/>
      <c r="BE106" s="10"/>
      <c r="BF106" s="10"/>
      <c r="BG106" s="10"/>
      <c r="BH106" s="10"/>
      <c r="BI106" s="10"/>
      <c r="BJ106" s="147"/>
      <c r="BK106" s="9"/>
      <c r="BL106" s="10"/>
      <c r="BM106" s="10"/>
      <c r="BN106" s="10"/>
      <c r="BO106" s="10"/>
      <c r="BP106" s="10"/>
      <c r="BQ106" s="10"/>
      <c r="BR106" s="10"/>
      <c r="BS106" s="10"/>
      <c r="BT106" s="10"/>
      <c r="BU106" s="147"/>
      <c r="BV106" s="9"/>
      <c r="BW106" s="10"/>
      <c r="BX106" s="10"/>
      <c r="BY106" s="10"/>
      <c r="BZ106" s="10"/>
      <c r="CA106" s="10"/>
      <c r="CB106" s="10"/>
      <c r="CC106" s="10"/>
      <c r="CD106" s="10"/>
      <c r="CE106" s="10"/>
      <c r="CF106" s="147"/>
      <c r="CG106" s="9"/>
      <c r="CH106" s="10"/>
      <c r="CI106" s="10"/>
      <c r="CJ106" s="10"/>
      <c r="CK106" s="10"/>
      <c r="CL106" s="10"/>
      <c r="CM106" s="10"/>
      <c r="CN106" s="10"/>
      <c r="CO106" s="10"/>
      <c r="CP106" s="10"/>
      <c r="CQ106" s="147"/>
      <c r="CR106" s="9"/>
      <c r="CS106" s="10"/>
      <c r="CT106" s="10"/>
      <c r="CU106" s="10"/>
      <c r="CV106" s="10"/>
      <c r="CW106" s="10"/>
      <c r="CX106" s="10"/>
      <c r="CY106" s="10"/>
      <c r="CZ106" s="10"/>
      <c r="DA106" s="10"/>
      <c r="DB106" s="147"/>
      <c r="DC106" s="9"/>
      <c r="DD106" s="10"/>
      <c r="DE106" s="10"/>
      <c r="DF106" s="10"/>
      <c r="DG106" s="10"/>
      <c r="DH106" s="10"/>
      <c r="DI106" s="10"/>
      <c r="DJ106" s="10"/>
      <c r="DK106" s="10"/>
      <c r="DL106" s="10"/>
      <c r="DM106" s="147"/>
      <c r="DN106" s="9"/>
      <c r="DO106" s="10"/>
      <c r="DP106" s="10"/>
      <c r="DQ106" s="10"/>
      <c r="DR106" s="10"/>
      <c r="DS106" s="10"/>
      <c r="DT106" s="10"/>
      <c r="DU106" s="10"/>
      <c r="DV106" s="10"/>
      <c r="DW106" s="10"/>
      <c r="DX106" s="152"/>
      <c r="DY106" s="9"/>
      <c r="DZ106" s="10"/>
      <c r="EA106" s="10"/>
      <c r="EB106" s="10"/>
      <c r="EC106" s="10"/>
      <c r="ED106" s="10"/>
      <c r="EE106" s="10"/>
      <c r="EF106" s="10"/>
      <c r="EG106" s="10"/>
      <c r="EH106" s="10"/>
      <c r="EI106" s="157"/>
      <c r="EU106" s="16"/>
      <c r="EV106" s="6">
        <f t="shared" si="47"/>
        <v>0</v>
      </c>
      <c r="EW106" s="6">
        <f t="shared" si="29"/>
        <v>0</v>
      </c>
      <c r="EX106" s="6">
        <f t="shared" si="30"/>
        <v>0</v>
      </c>
      <c r="EY106" s="6">
        <f t="shared" si="31"/>
        <v>0</v>
      </c>
      <c r="EZ106" s="6">
        <f t="shared" si="32"/>
        <v>0</v>
      </c>
      <c r="FA106" s="6">
        <f t="shared" si="33"/>
        <v>0</v>
      </c>
      <c r="FB106" s="6">
        <f t="shared" si="34"/>
        <v>0</v>
      </c>
      <c r="FC106" s="6">
        <f t="shared" si="35"/>
        <v>0</v>
      </c>
      <c r="FD106" s="6">
        <f t="shared" si="36"/>
        <v>0</v>
      </c>
      <c r="FE106" s="6">
        <f t="shared" si="37"/>
        <v>0</v>
      </c>
      <c r="FF106" s="6">
        <f t="shared" si="38"/>
        <v>0</v>
      </c>
      <c r="FG106" s="6">
        <f t="shared" si="39"/>
        <v>0</v>
      </c>
      <c r="FH106" s="6">
        <f t="shared" si="48"/>
        <v>0</v>
      </c>
      <c r="FI106" s="6">
        <f t="shared" si="41"/>
        <v>0</v>
      </c>
      <c r="FJ106" s="6">
        <f t="shared" si="49"/>
        <v>0</v>
      </c>
      <c r="FK106" s="6">
        <f t="shared" si="50"/>
        <v>0</v>
      </c>
    </row>
    <row r="107" spans="14:167">
      <c r="N107" s="6">
        <v>105</v>
      </c>
      <c r="O107" s="6" cm="1">
        <f t="array" ref="O107">IF(OR(AE107:AJ107&gt;0,AP107:AU107&gt;0,BA107:BF107&gt;0,BL107:BQ107&gt;0,BW107:CB107&gt;0,CH107:CM107&gt;0,CS107:CX107,DD107:DI107&gt;0,DO107:DT107&gt;0,DZ107:EE107),1,0)</f>
        <v>0</v>
      </c>
      <c r="P107" s="40"/>
      <c r="Q107" s="10"/>
      <c r="R107" s="10"/>
      <c r="S107" s="147"/>
      <c r="T107" s="147"/>
      <c r="U107" s="147"/>
      <c r="V107" s="147"/>
      <c r="W107" s="147"/>
      <c r="X107" s="147"/>
      <c r="Y107" s="147"/>
      <c r="Z107" s="147"/>
      <c r="AA107" s="147"/>
      <c r="AB107" s="147"/>
      <c r="AC107" s="147"/>
      <c r="AD107" s="9"/>
      <c r="AE107" s="10"/>
      <c r="AF107" s="10"/>
      <c r="AG107" s="10"/>
      <c r="AH107" s="10"/>
      <c r="AI107" s="10"/>
      <c r="AJ107" s="10"/>
      <c r="AK107" s="10"/>
      <c r="AL107" s="10"/>
      <c r="AM107" s="10"/>
      <c r="AN107" s="147"/>
      <c r="AO107" s="9"/>
      <c r="AP107" s="10"/>
      <c r="AQ107" s="10"/>
      <c r="AR107" s="10"/>
      <c r="AS107" s="10"/>
      <c r="AT107" s="10"/>
      <c r="AU107" s="10"/>
      <c r="AV107" s="10"/>
      <c r="AW107" s="10"/>
      <c r="AX107" s="10"/>
      <c r="AY107" s="147"/>
      <c r="AZ107" s="9"/>
      <c r="BA107" s="10"/>
      <c r="BB107" s="10"/>
      <c r="BC107" s="10"/>
      <c r="BD107" s="10"/>
      <c r="BE107" s="10"/>
      <c r="BF107" s="10"/>
      <c r="BG107" s="10"/>
      <c r="BH107" s="10"/>
      <c r="BI107" s="10"/>
      <c r="BJ107" s="147"/>
      <c r="BK107" s="9"/>
      <c r="BL107" s="10"/>
      <c r="BM107" s="10"/>
      <c r="BN107" s="10"/>
      <c r="BO107" s="10"/>
      <c r="BP107" s="10"/>
      <c r="BQ107" s="10"/>
      <c r="BR107" s="10"/>
      <c r="BS107" s="10"/>
      <c r="BT107" s="10"/>
      <c r="BU107" s="147"/>
      <c r="BV107" s="9"/>
      <c r="BW107" s="10"/>
      <c r="BX107" s="10"/>
      <c r="BY107" s="10"/>
      <c r="BZ107" s="10"/>
      <c r="CA107" s="10"/>
      <c r="CB107" s="10"/>
      <c r="CC107" s="10"/>
      <c r="CD107" s="10"/>
      <c r="CE107" s="10"/>
      <c r="CF107" s="147"/>
      <c r="CG107" s="9"/>
      <c r="CH107" s="10"/>
      <c r="CI107" s="10"/>
      <c r="CJ107" s="10"/>
      <c r="CK107" s="10"/>
      <c r="CL107" s="10"/>
      <c r="CM107" s="10"/>
      <c r="CN107" s="10"/>
      <c r="CO107" s="10"/>
      <c r="CP107" s="10"/>
      <c r="CQ107" s="147"/>
      <c r="CR107" s="9"/>
      <c r="CS107" s="10"/>
      <c r="CT107" s="10"/>
      <c r="CU107" s="10"/>
      <c r="CV107" s="10"/>
      <c r="CW107" s="10"/>
      <c r="CX107" s="10"/>
      <c r="CY107" s="10"/>
      <c r="CZ107" s="10"/>
      <c r="DA107" s="10"/>
      <c r="DB107" s="147"/>
      <c r="DC107" s="9"/>
      <c r="DD107" s="10"/>
      <c r="DE107" s="10"/>
      <c r="DF107" s="10"/>
      <c r="DG107" s="10"/>
      <c r="DH107" s="10"/>
      <c r="DI107" s="10"/>
      <c r="DJ107" s="10"/>
      <c r="DK107" s="10"/>
      <c r="DL107" s="10"/>
      <c r="DM107" s="147"/>
      <c r="DN107" s="9"/>
      <c r="DO107" s="10"/>
      <c r="DP107" s="10"/>
      <c r="DQ107" s="10"/>
      <c r="DR107" s="10"/>
      <c r="DS107" s="10"/>
      <c r="DT107" s="10"/>
      <c r="DU107" s="10"/>
      <c r="DV107" s="10"/>
      <c r="DW107" s="10"/>
      <c r="DX107" s="152"/>
      <c r="DY107" s="9"/>
      <c r="DZ107" s="10"/>
      <c r="EA107" s="10"/>
      <c r="EB107" s="10"/>
      <c r="EC107" s="10"/>
      <c r="ED107" s="10"/>
      <c r="EE107" s="10"/>
      <c r="EF107" s="10"/>
      <c r="EG107" s="10"/>
      <c r="EH107" s="10"/>
      <c r="EI107" s="157"/>
      <c r="EU107" s="16"/>
      <c r="EV107" s="6">
        <f t="shared" si="47"/>
        <v>0</v>
      </c>
      <c r="EW107" s="6">
        <f t="shared" si="29"/>
        <v>0</v>
      </c>
      <c r="EX107" s="6">
        <f t="shared" si="30"/>
        <v>0</v>
      </c>
      <c r="EY107" s="6">
        <f t="shared" si="31"/>
        <v>0</v>
      </c>
      <c r="EZ107" s="6">
        <f t="shared" si="32"/>
        <v>0</v>
      </c>
      <c r="FA107" s="6">
        <f t="shared" si="33"/>
        <v>0</v>
      </c>
      <c r="FB107" s="6">
        <f t="shared" si="34"/>
        <v>0</v>
      </c>
      <c r="FC107" s="6">
        <f t="shared" si="35"/>
        <v>0</v>
      </c>
      <c r="FD107" s="6">
        <f t="shared" si="36"/>
        <v>0</v>
      </c>
      <c r="FE107" s="6">
        <f t="shared" si="37"/>
        <v>0</v>
      </c>
      <c r="FF107" s="6">
        <f t="shared" si="38"/>
        <v>0</v>
      </c>
      <c r="FG107" s="6">
        <f t="shared" si="39"/>
        <v>0</v>
      </c>
      <c r="FH107" s="6">
        <f t="shared" si="48"/>
        <v>0</v>
      </c>
      <c r="FI107" s="6">
        <f t="shared" si="41"/>
        <v>0</v>
      </c>
      <c r="FJ107" s="6">
        <f t="shared" si="49"/>
        <v>0</v>
      </c>
      <c r="FK107" s="6">
        <f t="shared" si="50"/>
        <v>0</v>
      </c>
    </row>
    <row r="108" spans="14:167">
      <c r="N108" s="6">
        <v>106</v>
      </c>
      <c r="O108" s="6" cm="1">
        <f t="array" ref="O108">IF(OR(AE108:AJ108&gt;0,AP108:AU108&gt;0,BA108:BF108&gt;0,BL108:BQ108&gt;0,BW108:CB108&gt;0,CH108:CM108&gt;0,CS108:CX108,DD108:DI108&gt;0,DO108:DT108&gt;0,DZ108:EE108),1,0)</f>
        <v>0</v>
      </c>
      <c r="P108" s="40"/>
      <c r="Q108" s="10"/>
      <c r="R108" s="10"/>
      <c r="S108" s="147"/>
      <c r="T108" s="147"/>
      <c r="U108" s="147"/>
      <c r="V108" s="147"/>
      <c r="W108" s="147"/>
      <c r="X108" s="147"/>
      <c r="Y108" s="147"/>
      <c r="Z108" s="147"/>
      <c r="AA108" s="147"/>
      <c r="AB108" s="147"/>
      <c r="AC108" s="147"/>
      <c r="AD108" s="9"/>
      <c r="AE108" s="10"/>
      <c r="AF108" s="10"/>
      <c r="AG108" s="10"/>
      <c r="AH108" s="10"/>
      <c r="AI108" s="10"/>
      <c r="AJ108" s="10"/>
      <c r="AK108" s="10"/>
      <c r="AL108" s="10"/>
      <c r="AM108" s="10"/>
      <c r="AN108" s="147"/>
      <c r="AO108" s="9"/>
      <c r="AP108" s="10"/>
      <c r="AQ108" s="10"/>
      <c r="AR108" s="10"/>
      <c r="AS108" s="10"/>
      <c r="AT108" s="10"/>
      <c r="AU108" s="10"/>
      <c r="AV108" s="10"/>
      <c r="AW108" s="10"/>
      <c r="AX108" s="10"/>
      <c r="AY108" s="147"/>
      <c r="AZ108" s="9"/>
      <c r="BA108" s="10"/>
      <c r="BB108" s="10"/>
      <c r="BC108" s="10"/>
      <c r="BD108" s="10"/>
      <c r="BE108" s="10"/>
      <c r="BF108" s="10"/>
      <c r="BG108" s="10"/>
      <c r="BH108" s="10"/>
      <c r="BI108" s="10"/>
      <c r="BJ108" s="147"/>
      <c r="BK108" s="9"/>
      <c r="BL108" s="10"/>
      <c r="BM108" s="10"/>
      <c r="BN108" s="10"/>
      <c r="BO108" s="10"/>
      <c r="BP108" s="10"/>
      <c r="BQ108" s="10"/>
      <c r="BR108" s="10"/>
      <c r="BS108" s="10"/>
      <c r="BT108" s="10"/>
      <c r="BU108" s="147"/>
      <c r="BV108" s="9"/>
      <c r="BW108" s="10"/>
      <c r="BX108" s="10"/>
      <c r="BY108" s="10"/>
      <c r="BZ108" s="10"/>
      <c r="CA108" s="10"/>
      <c r="CB108" s="10"/>
      <c r="CC108" s="10"/>
      <c r="CD108" s="10"/>
      <c r="CE108" s="10"/>
      <c r="CF108" s="147"/>
      <c r="CG108" s="9"/>
      <c r="CH108" s="10"/>
      <c r="CI108" s="10"/>
      <c r="CJ108" s="10"/>
      <c r="CK108" s="10"/>
      <c r="CL108" s="10"/>
      <c r="CM108" s="10"/>
      <c r="CN108" s="10"/>
      <c r="CO108" s="10"/>
      <c r="CP108" s="10"/>
      <c r="CQ108" s="147"/>
      <c r="CR108" s="9"/>
      <c r="CS108" s="10"/>
      <c r="CT108" s="10"/>
      <c r="CU108" s="10"/>
      <c r="CV108" s="10"/>
      <c r="CW108" s="10"/>
      <c r="CX108" s="10"/>
      <c r="CY108" s="10"/>
      <c r="CZ108" s="10"/>
      <c r="DA108" s="10"/>
      <c r="DB108" s="147"/>
      <c r="DC108" s="9"/>
      <c r="DD108" s="10"/>
      <c r="DE108" s="10"/>
      <c r="DF108" s="10"/>
      <c r="DG108" s="10"/>
      <c r="DH108" s="10"/>
      <c r="DI108" s="10"/>
      <c r="DJ108" s="10"/>
      <c r="DK108" s="10"/>
      <c r="DL108" s="10"/>
      <c r="DM108" s="147"/>
      <c r="DN108" s="9"/>
      <c r="DO108" s="10"/>
      <c r="DP108" s="10"/>
      <c r="DQ108" s="10"/>
      <c r="DR108" s="10"/>
      <c r="DS108" s="10"/>
      <c r="DT108" s="10"/>
      <c r="DU108" s="10"/>
      <c r="DV108" s="10"/>
      <c r="DW108" s="10"/>
      <c r="DX108" s="152"/>
      <c r="DY108" s="9"/>
      <c r="DZ108" s="10"/>
      <c r="EA108" s="10"/>
      <c r="EB108" s="10"/>
      <c r="EC108" s="10"/>
      <c r="ED108" s="10"/>
      <c r="EE108" s="10"/>
      <c r="EF108" s="10"/>
      <c r="EG108" s="10"/>
      <c r="EH108" s="10"/>
      <c r="EI108" s="157"/>
      <c r="EU108" s="16"/>
      <c r="EV108" s="6">
        <f t="shared" si="47"/>
        <v>0</v>
      </c>
      <c r="EW108" s="6">
        <f t="shared" si="29"/>
        <v>0</v>
      </c>
      <c r="EX108" s="6">
        <f t="shared" si="30"/>
        <v>0</v>
      </c>
      <c r="EY108" s="6">
        <f t="shared" si="31"/>
        <v>0</v>
      </c>
      <c r="EZ108" s="6">
        <f t="shared" si="32"/>
        <v>0</v>
      </c>
      <c r="FA108" s="6">
        <f t="shared" si="33"/>
        <v>0</v>
      </c>
      <c r="FB108" s="6">
        <f t="shared" si="34"/>
        <v>0</v>
      </c>
      <c r="FC108" s="6">
        <f t="shared" si="35"/>
        <v>0</v>
      </c>
      <c r="FD108" s="6">
        <f t="shared" si="36"/>
        <v>0</v>
      </c>
      <c r="FE108" s="6">
        <f t="shared" si="37"/>
        <v>0</v>
      </c>
      <c r="FF108" s="6">
        <f t="shared" si="38"/>
        <v>0</v>
      </c>
      <c r="FG108" s="6">
        <f t="shared" si="39"/>
        <v>0</v>
      </c>
      <c r="FH108" s="6">
        <f t="shared" si="48"/>
        <v>0</v>
      </c>
      <c r="FI108" s="6">
        <f t="shared" si="41"/>
        <v>0</v>
      </c>
      <c r="FJ108" s="6">
        <f t="shared" si="49"/>
        <v>0</v>
      </c>
      <c r="FK108" s="6">
        <f t="shared" si="50"/>
        <v>0</v>
      </c>
    </row>
    <row r="109" spans="14:167">
      <c r="N109" s="6">
        <v>107</v>
      </c>
      <c r="O109" s="6" cm="1">
        <f t="array" ref="O109">IF(OR(AE109:AJ109&gt;0,AP109:AU109&gt;0,BA109:BF109&gt;0,BL109:BQ109&gt;0,BW109:CB109&gt;0,CH109:CM109&gt;0,CS109:CX109,DD109:DI109&gt;0,DO109:DT109&gt;0,DZ109:EE109),1,0)</f>
        <v>0</v>
      </c>
      <c r="P109" s="40"/>
      <c r="Q109" s="10"/>
      <c r="R109" s="10"/>
      <c r="S109" s="147"/>
      <c r="T109" s="147"/>
      <c r="U109" s="147"/>
      <c r="V109" s="147"/>
      <c r="W109" s="147"/>
      <c r="X109" s="147"/>
      <c r="Y109" s="147"/>
      <c r="Z109" s="147"/>
      <c r="AA109" s="147"/>
      <c r="AB109" s="147"/>
      <c r="AC109" s="147"/>
      <c r="AD109" s="9"/>
      <c r="AE109" s="10"/>
      <c r="AF109" s="10"/>
      <c r="AG109" s="10"/>
      <c r="AH109" s="10"/>
      <c r="AI109" s="10"/>
      <c r="AJ109" s="10"/>
      <c r="AK109" s="10"/>
      <c r="AL109" s="10"/>
      <c r="AM109" s="10"/>
      <c r="AN109" s="147"/>
      <c r="AO109" s="9"/>
      <c r="AP109" s="10"/>
      <c r="AQ109" s="10"/>
      <c r="AR109" s="10"/>
      <c r="AS109" s="10"/>
      <c r="AT109" s="10"/>
      <c r="AU109" s="10"/>
      <c r="AV109" s="10"/>
      <c r="AW109" s="10"/>
      <c r="AX109" s="10"/>
      <c r="AY109" s="147"/>
      <c r="AZ109" s="9"/>
      <c r="BA109" s="10"/>
      <c r="BB109" s="10"/>
      <c r="BC109" s="10"/>
      <c r="BD109" s="10"/>
      <c r="BE109" s="10"/>
      <c r="BF109" s="10"/>
      <c r="BG109" s="10"/>
      <c r="BH109" s="10"/>
      <c r="BI109" s="10"/>
      <c r="BJ109" s="147"/>
      <c r="BK109" s="9"/>
      <c r="BL109" s="10"/>
      <c r="BM109" s="10"/>
      <c r="BN109" s="10"/>
      <c r="BO109" s="10"/>
      <c r="BP109" s="10"/>
      <c r="BQ109" s="10"/>
      <c r="BR109" s="10"/>
      <c r="BS109" s="10"/>
      <c r="BT109" s="10"/>
      <c r="BU109" s="147"/>
      <c r="BV109" s="9"/>
      <c r="BW109" s="10"/>
      <c r="BX109" s="10"/>
      <c r="BY109" s="10"/>
      <c r="BZ109" s="10"/>
      <c r="CA109" s="10"/>
      <c r="CB109" s="10"/>
      <c r="CC109" s="10"/>
      <c r="CD109" s="10"/>
      <c r="CE109" s="10"/>
      <c r="CF109" s="147"/>
      <c r="CG109" s="9"/>
      <c r="CH109" s="10"/>
      <c r="CI109" s="10"/>
      <c r="CJ109" s="10"/>
      <c r="CK109" s="10"/>
      <c r="CL109" s="10"/>
      <c r="CM109" s="10"/>
      <c r="CN109" s="10"/>
      <c r="CO109" s="10"/>
      <c r="CP109" s="10"/>
      <c r="CQ109" s="147"/>
      <c r="CR109" s="9"/>
      <c r="CS109" s="10"/>
      <c r="CT109" s="10"/>
      <c r="CU109" s="10"/>
      <c r="CV109" s="10"/>
      <c r="CW109" s="10"/>
      <c r="CX109" s="10"/>
      <c r="CY109" s="10"/>
      <c r="CZ109" s="10"/>
      <c r="DA109" s="10"/>
      <c r="DB109" s="147"/>
      <c r="DC109" s="9"/>
      <c r="DD109" s="10"/>
      <c r="DE109" s="10"/>
      <c r="DF109" s="10"/>
      <c r="DG109" s="10"/>
      <c r="DH109" s="10"/>
      <c r="DI109" s="10"/>
      <c r="DJ109" s="10"/>
      <c r="DK109" s="10"/>
      <c r="DL109" s="10"/>
      <c r="DM109" s="147"/>
      <c r="DN109" s="9"/>
      <c r="DO109" s="10"/>
      <c r="DP109" s="10"/>
      <c r="DQ109" s="10"/>
      <c r="DR109" s="10"/>
      <c r="DS109" s="10"/>
      <c r="DT109" s="10"/>
      <c r="DU109" s="10"/>
      <c r="DV109" s="10"/>
      <c r="DW109" s="10"/>
      <c r="DX109" s="152"/>
      <c r="DY109" s="9"/>
      <c r="DZ109" s="10"/>
      <c r="EA109" s="10"/>
      <c r="EB109" s="10"/>
      <c r="EC109" s="10"/>
      <c r="ED109" s="10"/>
      <c r="EE109" s="10"/>
      <c r="EF109" s="10"/>
      <c r="EG109" s="10"/>
      <c r="EH109" s="10"/>
      <c r="EI109" s="157"/>
      <c r="EU109" s="16"/>
      <c r="EV109" s="6">
        <f t="shared" si="47"/>
        <v>0</v>
      </c>
      <c r="EW109" s="6">
        <f t="shared" si="29"/>
        <v>0</v>
      </c>
      <c r="EX109" s="6">
        <f t="shared" si="30"/>
        <v>0</v>
      </c>
      <c r="EY109" s="6">
        <f t="shared" si="31"/>
        <v>0</v>
      </c>
      <c r="EZ109" s="6">
        <f t="shared" si="32"/>
        <v>0</v>
      </c>
      <c r="FA109" s="6">
        <f t="shared" si="33"/>
        <v>0</v>
      </c>
      <c r="FB109" s="6">
        <f t="shared" si="34"/>
        <v>0</v>
      </c>
      <c r="FC109" s="6">
        <f t="shared" si="35"/>
        <v>0</v>
      </c>
      <c r="FD109" s="6">
        <f t="shared" si="36"/>
        <v>0</v>
      </c>
      <c r="FE109" s="6">
        <f t="shared" si="37"/>
        <v>0</v>
      </c>
      <c r="FF109" s="6">
        <f t="shared" si="38"/>
        <v>0</v>
      </c>
      <c r="FG109" s="6">
        <f t="shared" si="39"/>
        <v>0</v>
      </c>
      <c r="FH109" s="6">
        <f t="shared" si="48"/>
        <v>0</v>
      </c>
      <c r="FI109" s="6">
        <f t="shared" si="41"/>
        <v>0</v>
      </c>
      <c r="FJ109" s="6">
        <f t="shared" si="49"/>
        <v>0</v>
      </c>
      <c r="FK109" s="6">
        <f t="shared" si="50"/>
        <v>0</v>
      </c>
    </row>
    <row r="110" spans="14:167">
      <c r="N110" s="6">
        <v>108</v>
      </c>
      <c r="O110" s="6" cm="1">
        <f t="array" ref="O110">IF(OR(AE110:AJ110&gt;0,AP110:AU110&gt;0,BA110:BF110&gt;0,BL110:BQ110&gt;0,BW110:CB110&gt;0,CH110:CM110&gt;0,CS110:CX110,DD110:DI110&gt;0,DO110:DT110&gt;0,DZ110:EE110),1,0)</f>
        <v>0</v>
      </c>
      <c r="P110" s="40"/>
      <c r="Q110" s="10"/>
      <c r="R110" s="10"/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7"/>
      <c r="AD110" s="9"/>
      <c r="AE110" s="10"/>
      <c r="AF110" s="10"/>
      <c r="AG110" s="10"/>
      <c r="AH110" s="10"/>
      <c r="AI110" s="10"/>
      <c r="AJ110" s="10"/>
      <c r="AK110" s="10"/>
      <c r="AL110" s="10"/>
      <c r="AM110" s="10"/>
      <c r="AN110" s="147"/>
      <c r="AO110" s="9"/>
      <c r="AP110" s="10"/>
      <c r="AQ110" s="10"/>
      <c r="AR110" s="10"/>
      <c r="AS110" s="10"/>
      <c r="AT110" s="10"/>
      <c r="AU110" s="10"/>
      <c r="AV110" s="10"/>
      <c r="AW110" s="10"/>
      <c r="AX110" s="10"/>
      <c r="AY110" s="147"/>
      <c r="AZ110" s="9"/>
      <c r="BA110" s="10"/>
      <c r="BB110" s="10"/>
      <c r="BC110" s="10"/>
      <c r="BD110" s="10"/>
      <c r="BE110" s="10"/>
      <c r="BF110" s="10"/>
      <c r="BG110" s="10"/>
      <c r="BH110" s="10"/>
      <c r="BI110" s="10"/>
      <c r="BJ110" s="147"/>
      <c r="BK110" s="9"/>
      <c r="BL110" s="10"/>
      <c r="BM110" s="10"/>
      <c r="BN110" s="10"/>
      <c r="BO110" s="10"/>
      <c r="BP110" s="10"/>
      <c r="BQ110" s="10"/>
      <c r="BR110" s="10"/>
      <c r="BS110" s="10"/>
      <c r="BT110" s="10"/>
      <c r="BU110" s="147"/>
      <c r="BV110" s="9"/>
      <c r="BW110" s="10"/>
      <c r="BX110" s="10"/>
      <c r="BY110" s="10"/>
      <c r="BZ110" s="10"/>
      <c r="CA110" s="10"/>
      <c r="CB110" s="10"/>
      <c r="CC110" s="10"/>
      <c r="CD110" s="10"/>
      <c r="CE110" s="10"/>
      <c r="CF110" s="147"/>
      <c r="CG110" s="9"/>
      <c r="CH110" s="10"/>
      <c r="CI110" s="10"/>
      <c r="CJ110" s="10"/>
      <c r="CK110" s="10"/>
      <c r="CL110" s="10"/>
      <c r="CM110" s="10"/>
      <c r="CN110" s="10"/>
      <c r="CO110" s="10"/>
      <c r="CP110" s="10"/>
      <c r="CQ110" s="147"/>
      <c r="CR110" s="9"/>
      <c r="CS110" s="10"/>
      <c r="CT110" s="10"/>
      <c r="CU110" s="10"/>
      <c r="CV110" s="10"/>
      <c r="CW110" s="10"/>
      <c r="CX110" s="10"/>
      <c r="CY110" s="10"/>
      <c r="CZ110" s="10"/>
      <c r="DA110" s="10"/>
      <c r="DB110" s="147"/>
      <c r="DC110" s="9"/>
      <c r="DD110" s="10"/>
      <c r="DE110" s="10"/>
      <c r="DF110" s="10"/>
      <c r="DG110" s="10"/>
      <c r="DH110" s="10"/>
      <c r="DI110" s="10"/>
      <c r="DJ110" s="10"/>
      <c r="DK110" s="10"/>
      <c r="DL110" s="10"/>
      <c r="DM110" s="147"/>
      <c r="DN110" s="9"/>
      <c r="DO110" s="10"/>
      <c r="DP110" s="10"/>
      <c r="DQ110" s="10"/>
      <c r="DR110" s="10"/>
      <c r="DS110" s="10"/>
      <c r="DT110" s="10"/>
      <c r="DU110" s="10"/>
      <c r="DV110" s="10"/>
      <c r="DW110" s="10"/>
      <c r="DX110" s="152"/>
      <c r="DY110" s="9"/>
      <c r="DZ110" s="10"/>
      <c r="EA110" s="10"/>
      <c r="EB110" s="10"/>
      <c r="EC110" s="10"/>
      <c r="ED110" s="10"/>
      <c r="EE110" s="10"/>
      <c r="EF110" s="10"/>
      <c r="EG110" s="10"/>
      <c r="EH110" s="10"/>
      <c r="EI110" s="157"/>
      <c r="EU110" s="16"/>
      <c r="EV110" s="6">
        <f t="shared" si="47"/>
        <v>0</v>
      </c>
      <c r="EW110" s="6">
        <f t="shared" si="29"/>
        <v>0</v>
      </c>
      <c r="EX110" s="6">
        <f t="shared" si="30"/>
        <v>0</v>
      </c>
      <c r="EY110" s="6">
        <f t="shared" si="31"/>
        <v>0</v>
      </c>
      <c r="EZ110" s="6">
        <f t="shared" si="32"/>
        <v>0</v>
      </c>
      <c r="FA110" s="6">
        <f t="shared" si="33"/>
        <v>0</v>
      </c>
      <c r="FB110" s="6">
        <f t="shared" si="34"/>
        <v>0</v>
      </c>
      <c r="FC110" s="6">
        <f t="shared" si="35"/>
        <v>0</v>
      </c>
      <c r="FD110" s="6">
        <f t="shared" si="36"/>
        <v>0</v>
      </c>
      <c r="FE110" s="6">
        <f t="shared" si="37"/>
        <v>0</v>
      </c>
      <c r="FF110" s="6">
        <f t="shared" si="38"/>
        <v>0</v>
      </c>
      <c r="FG110" s="6">
        <f t="shared" si="39"/>
        <v>0</v>
      </c>
      <c r="FH110" s="6">
        <f t="shared" si="48"/>
        <v>0</v>
      </c>
      <c r="FI110" s="6">
        <f t="shared" si="41"/>
        <v>0</v>
      </c>
      <c r="FJ110" s="6">
        <f t="shared" si="49"/>
        <v>0</v>
      </c>
      <c r="FK110" s="6">
        <f t="shared" si="50"/>
        <v>0</v>
      </c>
    </row>
    <row r="111" spans="14:167">
      <c r="N111" s="6">
        <v>109</v>
      </c>
      <c r="O111" s="6" cm="1">
        <f t="array" ref="O111">IF(OR(AE111:AJ111&gt;0,AP111:AU111&gt;0,BA111:BF111&gt;0,BL111:BQ111&gt;0,BW111:CB111&gt;0,CH111:CM111&gt;0,CS111:CX111,DD111:DI111&gt;0,DO111:DT111&gt;0,DZ111:EE111),1,0)</f>
        <v>0</v>
      </c>
      <c r="P111" s="40"/>
      <c r="Q111" s="10"/>
      <c r="R111" s="10"/>
      <c r="S111" s="147"/>
      <c r="T111" s="147"/>
      <c r="U111" s="147"/>
      <c r="V111" s="147"/>
      <c r="W111" s="147"/>
      <c r="X111" s="147"/>
      <c r="Y111" s="147"/>
      <c r="Z111" s="147"/>
      <c r="AA111" s="147"/>
      <c r="AB111" s="147"/>
      <c r="AC111" s="147"/>
      <c r="AD111" s="9"/>
      <c r="AE111" s="10"/>
      <c r="AF111" s="10"/>
      <c r="AG111" s="10"/>
      <c r="AH111" s="10"/>
      <c r="AI111" s="10"/>
      <c r="AJ111" s="10"/>
      <c r="AK111" s="10"/>
      <c r="AL111" s="10"/>
      <c r="AM111" s="10"/>
      <c r="AN111" s="147"/>
      <c r="AO111" s="9"/>
      <c r="AP111" s="10"/>
      <c r="AQ111" s="10"/>
      <c r="AR111" s="10"/>
      <c r="AS111" s="10"/>
      <c r="AT111" s="10"/>
      <c r="AU111" s="10"/>
      <c r="AV111" s="10"/>
      <c r="AW111" s="10"/>
      <c r="AX111" s="10"/>
      <c r="AY111" s="147"/>
      <c r="AZ111" s="9"/>
      <c r="BA111" s="10"/>
      <c r="BB111" s="10"/>
      <c r="BC111" s="10"/>
      <c r="BD111" s="10"/>
      <c r="BE111" s="10"/>
      <c r="BF111" s="10"/>
      <c r="BG111" s="10"/>
      <c r="BH111" s="10"/>
      <c r="BI111" s="10"/>
      <c r="BJ111" s="147"/>
      <c r="BK111" s="9"/>
      <c r="BL111" s="10"/>
      <c r="BM111" s="10"/>
      <c r="BN111" s="10"/>
      <c r="BO111" s="10"/>
      <c r="BP111" s="10"/>
      <c r="BQ111" s="10"/>
      <c r="BR111" s="10"/>
      <c r="BS111" s="10"/>
      <c r="BT111" s="10"/>
      <c r="BU111" s="147"/>
      <c r="BV111" s="9"/>
      <c r="BW111" s="10"/>
      <c r="BX111" s="10"/>
      <c r="BY111" s="10"/>
      <c r="BZ111" s="10"/>
      <c r="CA111" s="10"/>
      <c r="CB111" s="10"/>
      <c r="CC111" s="10"/>
      <c r="CD111" s="10"/>
      <c r="CE111" s="10"/>
      <c r="CF111" s="147"/>
      <c r="CG111" s="9"/>
      <c r="CH111" s="10"/>
      <c r="CI111" s="10"/>
      <c r="CJ111" s="10"/>
      <c r="CK111" s="10"/>
      <c r="CL111" s="10"/>
      <c r="CM111" s="10"/>
      <c r="CN111" s="10"/>
      <c r="CO111" s="10"/>
      <c r="CP111" s="10"/>
      <c r="CQ111" s="147"/>
      <c r="CR111" s="9"/>
      <c r="CS111" s="10"/>
      <c r="CT111" s="10"/>
      <c r="CU111" s="10"/>
      <c r="CV111" s="10"/>
      <c r="CW111" s="10"/>
      <c r="CX111" s="10"/>
      <c r="CY111" s="10"/>
      <c r="CZ111" s="10"/>
      <c r="DA111" s="10"/>
      <c r="DB111" s="147"/>
      <c r="DC111" s="9"/>
      <c r="DD111" s="10"/>
      <c r="DE111" s="10"/>
      <c r="DF111" s="10"/>
      <c r="DG111" s="10"/>
      <c r="DH111" s="10"/>
      <c r="DI111" s="10"/>
      <c r="DJ111" s="10"/>
      <c r="DK111" s="10"/>
      <c r="DL111" s="10"/>
      <c r="DM111" s="147"/>
      <c r="DN111" s="9"/>
      <c r="DO111" s="10"/>
      <c r="DP111" s="10"/>
      <c r="DQ111" s="10"/>
      <c r="DR111" s="10"/>
      <c r="DS111" s="10"/>
      <c r="DT111" s="10"/>
      <c r="DU111" s="10"/>
      <c r="DV111" s="10"/>
      <c r="DW111" s="10"/>
      <c r="DX111" s="152"/>
      <c r="DY111" s="9"/>
      <c r="DZ111" s="10"/>
      <c r="EA111" s="10"/>
      <c r="EB111" s="10"/>
      <c r="EC111" s="10"/>
      <c r="ED111" s="10"/>
      <c r="EE111" s="10"/>
      <c r="EF111" s="10"/>
      <c r="EG111" s="10"/>
      <c r="EH111" s="10"/>
      <c r="EI111" s="157"/>
      <c r="EU111" s="16"/>
      <c r="EV111" s="6">
        <f t="shared" si="47"/>
        <v>0</v>
      </c>
      <c r="EW111" s="6">
        <f t="shared" si="29"/>
        <v>0</v>
      </c>
      <c r="EX111" s="6">
        <f t="shared" si="30"/>
        <v>0</v>
      </c>
      <c r="EY111" s="6">
        <f t="shared" si="31"/>
        <v>0</v>
      </c>
      <c r="EZ111" s="6">
        <f t="shared" si="32"/>
        <v>0</v>
      </c>
      <c r="FA111" s="6">
        <f t="shared" si="33"/>
        <v>0</v>
      </c>
      <c r="FB111" s="6">
        <f t="shared" si="34"/>
        <v>0</v>
      </c>
      <c r="FC111" s="6">
        <f t="shared" si="35"/>
        <v>0</v>
      </c>
      <c r="FD111" s="6">
        <f t="shared" si="36"/>
        <v>0</v>
      </c>
      <c r="FE111" s="6">
        <f t="shared" si="37"/>
        <v>0</v>
      </c>
      <c r="FF111" s="6">
        <f t="shared" si="38"/>
        <v>0</v>
      </c>
      <c r="FG111" s="6">
        <f t="shared" si="39"/>
        <v>0</v>
      </c>
      <c r="FH111" s="6">
        <f t="shared" si="48"/>
        <v>0</v>
      </c>
      <c r="FI111" s="6">
        <f t="shared" si="41"/>
        <v>0</v>
      </c>
      <c r="FJ111" s="6">
        <f t="shared" si="49"/>
        <v>0</v>
      </c>
      <c r="FK111" s="6">
        <f t="shared" si="50"/>
        <v>0</v>
      </c>
    </row>
    <row r="112" spans="14:167">
      <c r="N112" s="6">
        <v>110</v>
      </c>
      <c r="O112" s="6" cm="1">
        <f t="array" ref="O112">IF(OR(AE112:AJ112&gt;0,AP112:AU112&gt;0,BA112:BF112&gt;0,BL112:BQ112&gt;0,BW112:CB112&gt;0,CH112:CM112&gt;0,CS112:CX112,DD112:DI112&gt;0,DO112:DT112&gt;0,DZ112:EE112),1,0)</f>
        <v>0</v>
      </c>
      <c r="P112" s="40"/>
      <c r="Q112" s="10"/>
      <c r="R112" s="10"/>
      <c r="S112" s="147"/>
      <c r="T112" s="147"/>
      <c r="U112" s="147"/>
      <c r="V112" s="147"/>
      <c r="W112" s="147"/>
      <c r="X112" s="147"/>
      <c r="Y112" s="147"/>
      <c r="Z112" s="147"/>
      <c r="AA112" s="147"/>
      <c r="AB112" s="147"/>
      <c r="AC112" s="147"/>
      <c r="AD112" s="9"/>
      <c r="AE112" s="10"/>
      <c r="AF112" s="10"/>
      <c r="AG112" s="10"/>
      <c r="AH112" s="10"/>
      <c r="AI112" s="10"/>
      <c r="AJ112" s="10"/>
      <c r="AK112" s="10"/>
      <c r="AL112" s="10"/>
      <c r="AM112" s="10"/>
      <c r="AN112" s="147"/>
      <c r="AO112" s="9"/>
      <c r="AP112" s="10"/>
      <c r="AQ112" s="10"/>
      <c r="AR112" s="10"/>
      <c r="AS112" s="10"/>
      <c r="AT112" s="10"/>
      <c r="AU112" s="10"/>
      <c r="AV112" s="10"/>
      <c r="AW112" s="10"/>
      <c r="AX112" s="10"/>
      <c r="AY112" s="147"/>
      <c r="AZ112" s="9"/>
      <c r="BA112" s="10"/>
      <c r="BB112" s="10"/>
      <c r="BC112" s="10"/>
      <c r="BD112" s="10"/>
      <c r="BE112" s="10"/>
      <c r="BF112" s="10"/>
      <c r="BG112" s="10"/>
      <c r="BH112" s="10"/>
      <c r="BI112" s="10"/>
      <c r="BJ112" s="147"/>
      <c r="BK112" s="9"/>
      <c r="BL112" s="10"/>
      <c r="BM112" s="10"/>
      <c r="BN112" s="10"/>
      <c r="BO112" s="10"/>
      <c r="BP112" s="10"/>
      <c r="BQ112" s="10"/>
      <c r="BR112" s="10"/>
      <c r="BS112" s="10"/>
      <c r="BT112" s="10"/>
      <c r="BU112" s="147"/>
      <c r="BV112" s="9"/>
      <c r="BW112" s="10"/>
      <c r="BX112" s="10"/>
      <c r="BY112" s="10"/>
      <c r="BZ112" s="10"/>
      <c r="CA112" s="10"/>
      <c r="CB112" s="10"/>
      <c r="CC112" s="10"/>
      <c r="CD112" s="10"/>
      <c r="CE112" s="10"/>
      <c r="CF112" s="147"/>
      <c r="CG112" s="9"/>
      <c r="CH112" s="10"/>
      <c r="CI112" s="10"/>
      <c r="CJ112" s="10"/>
      <c r="CK112" s="10"/>
      <c r="CL112" s="10"/>
      <c r="CM112" s="10"/>
      <c r="CN112" s="10"/>
      <c r="CO112" s="10"/>
      <c r="CP112" s="10"/>
      <c r="CQ112" s="147"/>
      <c r="CR112" s="9"/>
      <c r="CS112" s="10"/>
      <c r="CT112" s="10"/>
      <c r="CU112" s="10"/>
      <c r="CV112" s="10"/>
      <c r="CW112" s="10"/>
      <c r="CX112" s="10"/>
      <c r="CY112" s="10"/>
      <c r="CZ112" s="10"/>
      <c r="DA112" s="10"/>
      <c r="DB112" s="147"/>
      <c r="DC112" s="9"/>
      <c r="DD112" s="10"/>
      <c r="DE112" s="10"/>
      <c r="DF112" s="10"/>
      <c r="DG112" s="10"/>
      <c r="DH112" s="10"/>
      <c r="DI112" s="10"/>
      <c r="DJ112" s="10"/>
      <c r="DK112" s="10"/>
      <c r="DL112" s="10"/>
      <c r="DM112" s="147"/>
      <c r="DN112" s="9"/>
      <c r="DO112" s="10"/>
      <c r="DP112" s="10"/>
      <c r="DQ112" s="10"/>
      <c r="DR112" s="10"/>
      <c r="DS112" s="10"/>
      <c r="DT112" s="10"/>
      <c r="DU112" s="10"/>
      <c r="DV112" s="10"/>
      <c r="DW112" s="10"/>
      <c r="DX112" s="152"/>
      <c r="DY112" s="9"/>
      <c r="DZ112" s="10"/>
      <c r="EA112" s="10"/>
      <c r="EB112" s="10"/>
      <c r="EC112" s="10"/>
      <c r="ED112" s="10"/>
      <c r="EE112" s="10"/>
      <c r="EF112" s="10"/>
      <c r="EG112" s="10"/>
      <c r="EH112" s="10"/>
      <c r="EI112" s="157"/>
      <c r="EU112" s="16"/>
      <c r="EV112" s="6">
        <f t="shared" si="47"/>
        <v>0</v>
      </c>
      <c r="EW112" s="6">
        <f t="shared" si="29"/>
        <v>0</v>
      </c>
      <c r="EX112" s="6">
        <f t="shared" si="30"/>
        <v>0</v>
      </c>
      <c r="EY112" s="6">
        <f t="shared" si="31"/>
        <v>0</v>
      </c>
      <c r="EZ112" s="6">
        <f t="shared" si="32"/>
        <v>0</v>
      </c>
      <c r="FA112" s="6">
        <f t="shared" si="33"/>
        <v>0</v>
      </c>
      <c r="FB112" s="6">
        <f t="shared" si="34"/>
        <v>0</v>
      </c>
      <c r="FC112" s="6">
        <f t="shared" si="35"/>
        <v>0</v>
      </c>
      <c r="FD112" s="6">
        <f t="shared" si="36"/>
        <v>0</v>
      </c>
      <c r="FE112" s="6">
        <f t="shared" si="37"/>
        <v>0</v>
      </c>
      <c r="FF112" s="6">
        <f t="shared" si="38"/>
        <v>0</v>
      </c>
      <c r="FG112" s="6">
        <f t="shared" si="39"/>
        <v>0</v>
      </c>
      <c r="FH112" s="6">
        <f t="shared" si="48"/>
        <v>0</v>
      </c>
      <c r="FI112" s="6">
        <f t="shared" si="41"/>
        <v>0</v>
      </c>
      <c r="FJ112" s="6">
        <f t="shared" si="49"/>
        <v>0</v>
      </c>
      <c r="FK112" s="6">
        <f t="shared" si="50"/>
        <v>0</v>
      </c>
    </row>
    <row r="113" spans="14:167">
      <c r="N113" s="6">
        <v>111</v>
      </c>
      <c r="O113" s="6" cm="1">
        <f t="array" ref="O113">IF(OR(AE113:AJ113&gt;0,AP113:AU113&gt;0,BA113:BF113&gt;0,BL113:BQ113&gt;0,BW113:CB113&gt;0,CH113:CM113&gt;0,CS113:CX113,DD113:DI113&gt;0,DO113:DT113&gt;0,DZ113:EE113),1,0)</f>
        <v>0</v>
      </c>
      <c r="P113" s="40"/>
      <c r="Q113" s="10"/>
      <c r="R113" s="10"/>
      <c r="S113" s="147"/>
      <c r="T113" s="147"/>
      <c r="U113" s="147"/>
      <c r="V113" s="147"/>
      <c r="W113" s="147"/>
      <c r="X113" s="147"/>
      <c r="Y113" s="147"/>
      <c r="Z113" s="147"/>
      <c r="AA113" s="147"/>
      <c r="AB113" s="147"/>
      <c r="AC113" s="147"/>
      <c r="AD113" s="9"/>
      <c r="AE113" s="10"/>
      <c r="AF113" s="10"/>
      <c r="AG113" s="10"/>
      <c r="AH113" s="10"/>
      <c r="AI113" s="10"/>
      <c r="AJ113" s="10"/>
      <c r="AK113" s="10"/>
      <c r="AL113" s="10"/>
      <c r="AM113" s="10"/>
      <c r="AN113" s="147"/>
      <c r="AO113" s="9"/>
      <c r="AP113" s="10"/>
      <c r="AQ113" s="10"/>
      <c r="AR113" s="10"/>
      <c r="AS113" s="10"/>
      <c r="AT113" s="10"/>
      <c r="AU113" s="10"/>
      <c r="AV113" s="10"/>
      <c r="AW113" s="10"/>
      <c r="AX113" s="10"/>
      <c r="AY113" s="147"/>
      <c r="AZ113" s="9"/>
      <c r="BA113" s="10"/>
      <c r="BB113" s="10"/>
      <c r="BC113" s="10"/>
      <c r="BD113" s="10"/>
      <c r="BE113" s="10"/>
      <c r="BF113" s="10"/>
      <c r="BG113" s="10"/>
      <c r="BH113" s="10"/>
      <c r="BI113" s="10"/>
      <c r="BJ113" s="147"/>
      <c r="BK113" s="9"/>
      <c r="BL113" s="10"/>
      <c r="BM113" s="10"/>
      <c r="BN113" s="10"/>
      <c r="BO113" s="10"/>
      <c r="BP113" s="10"/>
      <c r="BQ113" s="10"/>
      <c r="BR113" s="10"/>
      <c r="BS113" s="10"/>
      <c r="BT113" s="10"/>
      <c r="BU113" s="147"/>
      <c r="BV113" s="9"/>
      <c r="BW113" s="10"/>
      <c r="BX113" s="10"/>
      <c r="BY113" s="10"/>
      <c r="BZ113" s="10"/>
      <c r="CA113" s="10"/>
      <c r="CB113" s="10"/>
      <c r="CC113" s="10"/>
      <c r="CD113" s="10"/>
      <c r="CE113" s="10"/>
      <c r="CF113" s="147"/>
      <c r="CG113" s="9"/>
      <c r="CH113" s="10"/>
      <c r="CI113" s="10"/>
      <c r="CJ113" s="10"/>
      <c r="CK113" s="10"/>
      <c r="CL113" s="10"/>
      <c r="CM113" s="10"/>
      <c r="CN113" s="10"/>
      <c r="CO113" s="10"/>
      <c r="CP113" s="10"/>
      <c r="CQ113" s="147"/>
      <c r="CR113" s="9"/>
      <c r="CS113" s="10"/>
      <c r="CT113" s="10"/>
      <c r="CU113" s="10"/>
      <c r="CV113" s="10"/>
      <c r="CW113" s="10"/>
      <c r="CX113" s="10"/>
      <c r="CY113" s="10"/>
      <c r="CZ113" s="10"/>
      <c r="DA113" s="10"/>
      <c r="DB113" s="147"/>
      <c r="DC113" s="9"/>
      <c r="DD113" s="10"/>
      <c r="DE113" s="10"/>
      <c r="DF113" s="10"/>
      <c r="DG113" s="10"/>
      <c r="DH113" s="10"/>
      <c r="DI113" s="10"/>
      <c r="DJ113" s="10"/>
      <c r="DK113" s="10"/>
      <c r="DL113" s="10"/>
      <c r="DM113" s="147"/>
      <c r="DN113" s="9"/>
      <c r="DO113" s="10"/>
      <c r="DP113" s="10"/>
      <c r="DQ113" s="10"/>
      <c r="DR113" s="10"/>
      <c r="DS113" s="10"/>
      <c r="DT113" s="10"/>
      <c r="DU113" s="10"/>
      <c r="DV113" s="10"/>
      <c r="DW113" s="10"/>
      <c r="DX113" s="152"/>
      <c r="DY113" s="9"/>
      <c r="DZ113" s="10"/>
      <c r="EA113" s="10"/>
      <c r="EB113" s="10"/>
      <c r="EC113" s="10"/>
      <c r="ED113" s="10"/>
      <c r="EE113" s="10"/>
      <c r="EF113" s="10"/>
      <c r="EG113" s="10"/>
      <c r="EH113" s="10"/>
      <c r="EI113" s="157"/>
      <c r="EU113" s="16"/>
      <c r="EV113" s="6">
        <f t="shared" si="47"/>
        <v>0</v>
      </c>
      <c r="EW113" s="6">
        <f t="shared" si="29"/>
        <v>0</v>
      </c>
      <c r="EX113" s="6">
        <f t="shared" si="30"/>
        <v>0</v>
      </c>
      <c r="EY113" s="6">
        <f t="shared" si="31"/>
        <v>0</v>
      </c>
      <c r="EZ113" s="6">
        <f t="shared" si="32"/>
        <v>0</v>
      </c>
      <c r="FA113" s="6">
        <f t="shared" si="33"/>
        <v>0</v>
      </c>
      <c r="FB113" s="6">
        <f t="shared" si="34"/>
        <v>0</v>
      </c>
      <c r="FC113" s="6">
        <f t="shared" si="35"/>
        <v>0</v>
      </c>
      <c r="FD113" s="6">
        <f t="shared" si="36"/>
        <v>0</v>
      </c>
      <c r="FE113" s="6">
        <f t="shared" si="37"/>
        <v>0</v>
      </c>
      <c r="FF113" s="6">
        <f t="shared" si="38"/>
        <v>0</v>
      </c>
      <c r="FG113" s="6">
        <f t="shared" si="39"/>
        <v>0</v>
      </c>
      <c r="FH113" s="6">
        <f t="shared" si="48"/>
        <v>0</v>
      </c>
      <c r="FI113" s="6">
        <f t="shared" si="41"/>
        <v>0</v>
      </c>
      <c r="FJ113" s="6">
        <f t="shared" si="49"/>
        <v>0</v>
      </c>
      <c r="FK113" s="6">
        <f t="shared" si="50"/>
        <v>0</v>
      </c>
    </row>
    <row r="114" spans="14:167">
      <c r="N114" s="6">
        <v>112</v>
      </c>
      <c r="O114" s="6" cm="1">
        <f t="array" ref="O114">IF(OR(AE114:AJ114&gt;0,AP114:AU114&gt;0,BA114:BF114&gt;0,BL114:BQ114&gt;0,BW114:CB114&gt;0,CH114:CM114&gt;0,CS114:CX114,DD114:DI114&gt;0,DO114:DT114&gt;0,DZ114:EE114),1,0)</f>
        <v>0</v>
      </c>
      <c r="P114" s="40"/>
      <c r="Q114" s="10"/>
      <c r="R114" s="10"/>
      <c r="S114" s="147"/>
      <c r="T114" s="147"/>
      <c r="U114" s="147"/>
      <c r="V114" s="147"/>
      <c r="W114" s="147"/>
      <c r="X114" s="147"/>
      <c r="Y114" s="147"/>
      <c r="Z114" s="147"/>
      <c r="AA114" s="147"/>
      <c r="AB114" s="147"/>
      <c r="AC114" s="147"/>
      <c r="AD114" s="9"/>
      <c r="AE114" s="10"/>
      <c r="AF114" s="10"/>
      <c r="AG114" s="10"/>
      <c r="AH114" s="10"/>
      <c r="AI114" s="10"/>
      <c r="AJ114" s="10"/>
      <c r="AK114" s="10"/>
      <c r="AL114" s="10"/>
      <c r="AM114" s="10"/>
      <c r="AN114" s="147"/>
      <c r="AO114" s="9"/>
      <c r="AP114" s="10"/>
      <c r="AQ114" s="10"/>
      <c r="AR114" s="10"/>
      <c r="AS114" s="10"/>
      <c r="AT114" s="10"/>
      <c r="AU114" s="10"/>
      <c r="AV114" s="10"/>
      <c r="AW114" s="10"/>
      <c r="AX114" s="10"/>
      <c r="AY114" s="147"/>
      <c r="AZ114" s="9"/>
      <c r="BA114" s="10"/>
      <c r="BB114" s="10"/>
      <c r="BC114" s="10"/>
      <c r="BD114" s="10"/>
      <c r="BE114" s="10"/>
      <c r="BF114" s="10"/>
      <c r="BG114" s="10"/>
      <c r="BH114" s="10"/>
      <c r="BI114" s="10"/>
      <c r="BJ114" s="147"/>
      <c r="BK114" s="9"/>
      <c r="BL114" s="10"/>
      <c r="BM114" s="10"/>
      <c r="BN114" s="10"/>
      <c r="BO114" s="10"/>
      <c r="BP114" s="10"/>
      <c r="BQ114" s="10"/>
      <c r="BR114" s="10"/>
      <c r="BS114" s="10"/>
      <c r="BT114" s="10"/>
      <c r="BU114" s="147"/>
      <c r="BV114" s="9"/>
      <c r="BW114" s="10"/>
      <c r="BX114" s="10"/>
      <c r="BY114" s="10"/>
      <c r="BZ114" s="10"/>
      <c r="CA114" s="10"/>
      <c r="CB114" s="10"/>
      <c r="CC114" s="10"/>
      <c r="CD114" s="10"/>
      <c r="CE114" s="10"/>
      <c r="CF114" s="147"/>
      <c r="CG114" s="9"/>
      <c r="CH114" s="10"/>
      <c r="CI114" s="10"/>
      <c r="CJ114" s="10"/>
      <c r="CK114" s="10"/>
      <c r="CL114" s="10"/>
      <c r="CM114" s="10"/>
      <c r="CN114" s="10"/>
      <c r="CO114" s="10"/>
      <c r="CP114" s="10"/>
      <c r="CQ114" s="147"/>
      <c r="CR114" s="9"/>
      <c r="CS114" s="10"/>
      <c r="CT114" s="10"/>
      <c r="CU114" s="10"/>
      <c r="CV114" s="10"/>
      <c r="CW114" s="10"/>
      <c r="CX114" s="10"/>
      <c r="CY114" s="10"/>
      <c r="CZ114" s="10"/>
      <c r="DA114" s="10"/>
      <c r="DB114" s="147"/>
      <c r="DC114" s="9"/>
      <c r="DD114" s="10"/>
      <c r="DE114" s="10"/>
      <c r="DF114" s="10"/>
      <c r="DG114" s="10"/>
      <c r="DH114" s="10"/>
      <c r="DI114" s="10"/>
      <c r="DJ114" s="10"/>
      <c r="DK114" s="10"/>
      <c r="DL114" s="10"/>
      <c r="DM114" s="147"/>
      <c r="DN114" s="9"/>
      <c r="DO114" s="10"/>
      <c r="DP114" s="10"/>
      <c r="DQ114" s="10"/>
      <c r="DR114" s="10"/>
      <c r="DS114" s="10"/>
      <c r="DT114" s="10"/>
      <c r="DU114" s="10"/>
      <c r="DV114" s="10"/>
      <c r="DW114" s="10"/>
      <c r="DX114" s="152"/>
      <c r="DY114" s="9"/>
      <c r="DZ114" s="10"/>
      <c r="EA114" s="10"/>
      <c r="EB114" s="10"/>
      <c r="EC114" s="10"/>
      <c r="ED114" s="10"/>
      <c r="EE114" s="10"/>
      <c r="EF114" s="10"/>
      <c r="EG114" s="10"/>
      <c r="EH114" s="10"/>
      <c r="EI114" s="157"/>
      <c r="EU114" s="16"/>
      <c r="EV114" s="6">
        <f t="shared" si="47"/>
        <v>0</v>
      </c>
      <c r="EW114" s="6">
        <f t="shared" si="29"/>
        <v>0</v>
      </c>
      <c r="EX114" s="6">
        <f t="shared" si="30"/>
        <v>0</v>
      </c>
      <c r="EY114" s="6">
        <f t="shared" si="31"/>
        <v>0</v>
      </c>
      <c r="EZ114" s="6">
        <f t="shared" si="32"/>
        <v>0</v>
      </c>
      <c r="FA114" s="6">
        <f t="shared" si="33"/>
        <v>0</v>
      </c>
      <c r="FB114" s="6">
        <f t="shared" si="34"/>
        <v>0</v>
      </c>
      <c r="FC114" s="6">
        <f t="shared" si="35"/>
        <v>0</v>
      </c>
      <c r="FD114" s="6">
        <f t="shared" si="36"/>
        <v>0</v>
      </c>
      <c r="FE114" s="6">
        <f t="shared" si="37"/>
        <v>0</v>
      </c>
      <c r="FF114" s="6">
        <f t="shared" si="38"/>
        <v>0</v>
      </c>
      <c r="FG114" s="6">
        <f t="shared" si="39"/>
        <v>0</v>
      </c>
      <c r="FH114" s="6">
        <f t="shared" si="48"/>
        <v>0</v>
      </c>
      <c r="FI114" s="6">
        <f t="shared" si="41"/>
        <v>0</v>
      </c>
      <c r="FJ114" s="6">
        <f t="shared" si="49"/>
        <v>0</v>
      </c>
      <c r="FK114" s="6">
        <f t="shared" si="50"/>
        <v>0</v>
      </c>
    </row>
    <row r="115" spans="14:167">
      <c r="N115" s="6">
        <v>113</v>
      </c>
      <c r="O115" s="6" cm="1">
        <f t="array" ref="O115">IF(OR(AE115:AJ115&gt;0,AP115:AU115&gt;0,BA115:BF115&gt;0,BL115:BQ115&gt;0,BW115:CB115&gt;0,CH115:CM115&gt;0,CS115:CX115,DD115:DI115&gt;0,DO115:DT115&gt;0,DZ115:EE115),1,0)</f>
        <v>0</v>
      </c>
      <c r="P115" s="40"/>
      <c r="Q115" s="10"/>
      <c r="R115" s="10"/>
      <c r="S115" s="147"/>
      <c r="T115" s="147"/>
      <c r="U115" s="147"/>
      <c r="V115" s="147"/>
      <c r="W115" s="147"/>
      <c r="X115" s="147"/>
      <c r="Y115" s="147"/>
      <c r="Z115" s="147"/>
      <c r="AA115" s="147"/>
      <c r="AB115" s="147"/>
      <c r="AC115" s="147"/>
      <c r="AD115" s="9"/>
      <c r="AE115" s="10"/>
      <c r="AF115" s="10"/>
      <c r="AG115" s="10"/>
      <c r="AH115" s="10"/>
      <c r="AI115" s="10"/>
      <c r="AJ115" s="10"/>
      <c r="AK115" s="10"/>
      <c r="AL115" s="10"/>
      <c r="AM115" s="10"/>
      <c r="AN115" s="147"/>
      <c r="AO115" s="9"/>
      <c r="AP115" s="10"/>
      <c r="AQ115" s="10"/>
      <c r="AR115" s="10"/>
      <c r="AS115" s="10"/>
      <c r="AT115" s="10"/>
      <c r="AU115" s="10"/>
      <c r="AV115" s="10"/>
      <c r="AW115" s="10"/>
      <c r="AX115" s="10"/>
      <c r="AY115" s="147"/>
      <c r="AZ115" s="9"/>
      <c r="BA115" s="10"/>
      <c r="BB115" s="10"/>
      <c r="BC115" s="10"/>
      <c r="BD115" s="10"/>
      <c r="BE115" s="10"/>
      <c r="BF115" s="10"/>
      <c r="BG115" s="10"/>
      <c r="BH115" s="10"/>
      <c r="BI115" s="10"/>
      <c r="BJ115" s="147"/>
      <c r="BK115" s="9"/>
      <c r="BL115" s="10"/>
      <c r="BM115" s="10"/>
      <c r="BN115" s="10"/>
      <c r="BO115" s="10"/>
      <c r="BP115" s="10"/>
      <c r="BQ115" s="10"/>
      <c r="BR115" s="10"/>
      <c r="BS115" s="10"/>
      <c r="BT115" s="10"/>
      <c r="BU115" s="147"/>
      <c r="BV115" s="9"/>
      <c r="BW115" s="10"/>
      <c r="BX115" s="10"/>
      <c r="BY115" s="10"/>
      <c r="BZ115" s="10"/>
      <c r="CA115" s="10"/>
      <c r="CB115" s="10"/>
      <c r="CC115" s="10"/>
      <c r="CD115" s="10"/>
      <c r="CE115" s="10"/>
      <c r="CF115" s="147"/>
      <c r="CG115" s="9"/>
      <c r="CH115" s="10"/>
      <c r="CI115" s="10"/>
      <c r="CJ115" s="10"/>
      <c r="CK115" s="10"/>
      <c r="CL115" s="10"/>
      <c r="CM115" s="10"/>
      <c r="CN115" s="10"/>
      <c r="CO115" s="10"/>
      <c r="CP115" s="10"/>
      <c r="CQ115" s="147"/>
      <c r="CR115" s="9"/>
      <c r="CS115" s="10"/>
      <c r="CT115" s="10"/>
      <c r="CU115" s="10"/>
      <c r="CV115" s="10"/>
      <c r="CW115" s="10"/>
      <c r="CX115" s="10"/>
      <c r="CY115" s="10"/>
      <c r="CZ115" s="10"/>
      <c r="DA115" s="10"/>
      <c r="DB115" s="147"/>
      <c r="DC115" s="9"/>
      <c r="DD115" s="10"/>
      <c r="DE115" s="10"/>
      <c r="DF115" s="10"/>
      <c r="DG115" s="10"/>
      <c r="DH115" s="10"/>
      <c r="DI115" s="10"/>
      <c r="DJ115" s="10"/>
      <c r="DK115" s="10"/>
      <c r="DL115" s="10"/>
      <c r="DM115" s="147"/>
      <c r="DN115" s="9"/>
      <c r="DO115" s="10"/>
      <c r="DP115" s="10"/>
      <c r="DQ115" s="10"/>
      <c r="DR115" s="10"/>
      <c r="DS115" s="10"/>
      <c r="DT115" s="10"/>
      <c r="DU115" s="10"/>
      <c r="DV115" s="10"/>
      <c r="DW115" s="10"/>
      <c r="DX115" s="152"/>
      <c r="DY115" s="9"/>
      <c r="DZ115" s="10"/>
      <c r="EA115" s="10"/>
      <c r="EB115" s="10"/>
      <c r="EC115" s="10"/>
      <c r="ED115" s="10"/>
      <c r="EE115" s="10"/>
      <c r="EF115" s="10"/>
      <c r="EG115" s="10"/>
      <c r="EH115" s="10"/>
      <c r="EI115" s="157"/>
      <c r="EU115" s="16"/>
      <c r="EV115" s="6">
        <f t="shared" si="47"/>
        <v>0</v>
      </c>
      <c r="EW115" s="6">
        <f t="shared" si="29"/>
        <v>0</v>
      </c>
      <c r="EX115" s="6">
        <f t="shared" si="30"/>
        <v>0</v>
      </c>
      <c r="EY115" s="6">
        <f t="shared" si="31"/>
        <v>0</v>
      </c>
      <c r="EZ115" s="6">
        <f t="shared" si="32"/>
        <v>0</v>
      </c>
      <c r="FA115" s="6">
        <f t="shared" si="33"/>
        <v>0</v>
      </c>
      <c r="FB115" s="6">
        <f t="shared" si="34"/>
        <v>0</v>
      </c>
      <c r="FC115" s="6">
        <f t="shared" si="35"/>
        <v>0</v>
      </c>
      <c r="FD115" s="6">
        <f t="shared" si="36"/>
        <v>0</v>
      </c>
      <c r="FE115" s="6">
        <f t="shared" si="37"/>
        <v>0</v>
      </c>
      <c r="FF115" s="6">
        <f t="shared" si="38"/>
        <v>0</v>
      </c>
      <c r="FG115" s="6">
        <f t="shared" si="39"/>
        <v>0</v>
      </c>
      <c r="FH115" s="6">
        <f t="shared" si="48"/>
        <v>0</v>
      </c>
      <c r="FI115" s="6">
        <f t="shared" si="41"/>
        <v>0</v>
      </c>
      <c r="FJ115" s="6">
        <f t="shared" si="49"/>
        <v>0</v>
      </c>
      <c r="FK115" s="6">
        <f t="shared" si="50"/>
        <v>0</v>
      </c>
    </row>
    <row r="116" spans="14:167">
      <c r="N116" s="6">
        <v>114</v>
      </c>
      <c r="O116" s="6" cm="1">
        <f t="array" ref="O116">IF(OR(AE116:AJ116&gt;0,AP116:AU116&gt;0,BA116:BF116&gt;0,BL116:BQ116&gt;0,BW116:CB116&gt;0,CH116:CM116&gt;0,CS116:CX116,DD116:DI116&gt;0,DO116:DT116&gt;0,DZ116:EE116),1,0)</f>
        <v>0</v>
      </c>
      <c r="P116" s="40"/>
      <c r="Q116" s="10"/>
      <c r="R116" s="10"/>
      <c r="S116" s="147"/>
      <c r="T116" s="147"/>
      <c r="U116" s="147"/>
      <c r="V116" s="147"/>
      <c r="W116" s="147"/>
      <c r="X116" s="147"/>
      <c r="Y116" s="147"/>
      <c r="Z116" s="147"/>
      <c r="AA116" s="147"/>
      <c r="AB116" s="147"/>
      <c r="AC116" s="147"/>
      <c r="AD116" s="9"/>
      <c r="AE116" s="10"/>
      <c r="AF116" s="10"/>
      <c r="AG116" s="10"/>
      <c r="AH116" s="10"/>
      <c r="AI116" s="10"/>
      <c r="AJ116" s="10"/>
      <c r="AK116" s="10"/>
      <c r="AL116" s="10"/>
      <c r="AM116" s="10"/>
      <c r="AN116" s="147"/>
      <c r="AO116" s="9"/>
      <c r="AP116" s="10"/>
      <c r="AQ116" s="10"/>
      <c r="AR116" s="10"/>
      <c r="AS116" s="10"/>
      <c r="AT116" s="10"/>
      <c r="AU116" s="10"/>
      <c r="AV116" s="10"/>
      <c r="AW116" s="10"/>
      <c r="AX116" s="10"/>
      <c r="AY116" s="147"/>
      <c r="AZ116" s="9"/>
      <c r="BA116" s="10"/>
      <c r="BB116" s="10"/>
      <c r="BC116" s="10"/>
      <c r="BD116" s="10"/>
      <c r="BE116" s="10"/>
      <c r="BF116" s="10"/>
      <c r="BG116" s="10"/>
      <c r="BH116" s="10"/>
      <c r="BI116" s="10"/>
      <c r="BJ116" s="147"/>
      <c r="BK116" s="9"/>
      <c r="BL116" s="10"/>
      <c r="BM116" s="10"/>
      <c r="BN116" s="10"/>
      <c r="BO116" s="10"/>
      <c r="BP116" s="10"/>
      <c r="BQ116" s="10"/>
      <c r="BR116" s="10"/>
      <c r="BS116" s="10"/>
      <c r="BT116" s="10"/>
      <c r="BU116" s="147"/>
      <c r="BV116" s="9"/>
      <c r="BW116" s="10"/>
      <c r="BX116" s="10"/>
      <c r="BY116" s="10"/>
      <c r="BZ116" s="10"/>
      <c r="CA116" s="10"/>
      <c r="CB116" s="10"/>
      <c r="CC116" s="10"/>
      <c r="CD116" s="10"/>
      <c r="CE116" s="10"/>
      <c r="CF116" s="147"/>
      <c r="CG116" s="9"/>
      <c r="CH116" s="10"/>
      <c r="CI116" s="10"/>
      <c r="CJ116" s="10"/>
      <c r="CK116" s="10"/>
      <c r="CL116" s="10"/>
      <c r="CM116" s="10"/>
      <c r="CN116" s="10"/>
      <c r="CO116" s="10"/>
      <c r="CP116" s="10"/>
      <c r="CQ116" s="147"/>
      <c r="CR116" s="9"/>
      <c r="CS116" s="10"/>
      <c r="CT116" s="10"/>
      <c r="CU116" s="10"/>
      <c r="CV116" s="10"/>
      <c r="CW116" s="10"/>
      <c r="CX116" s="10"/>
      <c r="CY116" s="10"/>
      <c r="CZ116" s="10"/>
      <c r="DA116" s="10"/>
      <c r="DB116" s="147"/>
      <c r="DC116" s="9"/>
      <c r="DD116" s="10"/>
      <c r="DE116" s="10"/>
      <c r="DF116" s="10"/>
      <c r="DG116" s="10"/>
      <c r="DH116" s="10"/>
      <c r="DI116" s="10"/>
      <c r="DJ116" s="10"/>
      <c r="DK116" s="10"/>
      <c r="DL116" s="10"/>
      <c r="DM116" s="147"/>
      <c r="DN116" s="9"/>
      <c r="DO116" s="10"/>
      <c r="DP116" s="10"/>
      <c r="DQ116" s="10"/>
      <c r="DR116" s="10"/>
      <c r="DS116" s="10"/>
      <c r="DT116" s="10"/>
      <c r="DU116" s="10"/>
      <c r="DV116" s="10"/>
      <c r="DW116" s="10"/>
      <c r="DX116" s="152"/>
      <c r="DY116" s="9"/>
      <c r="DZ116" s="10"/>
      <c r="EA116" s="10"/>
      <c r="EB116" s="10"/>
      <c r="EC116" s="10"/>
      <c r="ED116" s="10"/>
      <c r="EE116" s="10"/>
      <c r="EF116" s="10"/>
      <c r="EG116" s="10"/>
      <c r="EH116" s="10"/>
      <c r="EI116" s="157"/>
      <c r="EU116" s="16"/>
      <c r="EV116" s="6">
        <f t="shared" si="47"/>
        <v>0</v>
      </c>
      <c r="EW116" s="6">
        <f t="shared" si="29"/>
        <v>0</v>
      </c>
      <c r="EX116" s="6">
        <f t="shared" si="30"/>
        <v>0</v>
      </c>
      <c r="EY116" s="6">
        <f t="shared" si="31"/>
        <v>0</v>
      </c>
      <c r="EZ116" s="6">
        <f t="shared" si="32"/>
        <v>0</v>
      </c>
      <c r="FA116" s="6">
        <f t="shared" si="33"/>
        <v>0</v>
      </c>
      <c r="FB116" s="6">
        <f t="shared" si="34"/>
        <v>0</v>
      </c>
      <c r="FC116" s="6">
        <f t="shared" si="35"/>
        <v>0</v>
      </c>
      <c r="FD116" s="6">
        <f t="shared" si="36"/>
        <v>0</v>
      </c>
      <c r="FE116" s="6">
        <f t="shared" si="37"/>
        <v>0</v>
      </c>
      <c r="FF116" s="6">
        <f t="shared" si="38"/>
        <v>0</v>
      </c>
      <c r="FG116" s="6">
        <f t="shared" si="39"/>
        <v>0</v>
      </c>
      <c r="FH116" s="6">
        <f t="shared" ref="FH116:FH131" si="51">EW116+EX116+EY116+EZ116+FA116+FB116+FC116</f>
        <v>0</v>
      </c>
      <c r="FI116" s="6">
        <f t="shared" si="41"/>
        <v>0</v>
      </c>
      <c r="FJ116" s="6">
        <f t="shared" ref="FJ116:FJ131" si="52">IF(EK116&gt;=1,1,0)</f>
        <v>0</v>
      </c>
      <c r="FK116" s="6">
        <f t="shared" ref="FK116:FK131" si="53">IF(EP116&gt;=1,1,0)</f>
        <v>0</v>
      </c>
    </row>
    <row r="117" spans="14:167">
      <c r="N117" s="6">
        <v>115</v>
      </c>
      <c r="O117" s="6" cm="1">
        <f t="array" ref="O117">IF(OR(AE117:AJ117&gt;0,AP117:AU117&gt;0,BA117:BF117&gt;0,BL117:BQ117&gt;0,BW117:CB117&gt;0,CH117:CM117&gt;0,CS117:CX117,DD117:DI117&gt;0,DO117:DT117&gt;0,DZ117:EE117),1,0)</f>
        <v>0</v>
      </c>
      <c r="P117" s="40"/>
      <c r="Q117" s="10"/>
      <c r="R117" s="10"/>
      <c r="S117" s="147"/>
      <c r="T117" s="147"/>
      <c r="U117" s="147"/>
      <c r="V117" s="147"/>
      <c r="W117" s="147"/>
      <c r="X117" s="147"/>
      <c r="Y117" s="147"/>
      <c r="Z117" s="147"/>
      <c r="AA117" s="147"/>
      <c r="AB117" s="147"/>
      <c r="AC117" s="147"/>
      <c r="AD117" s="9"/>
      <c r="AE117" s="10"/>
      <c r="AF117" s="10"/>
      <c r="AG117" s="10"/>
      <c r="AH117" s="10"/>
      <c r="AI117" s="10"/>
      <c r="AJ117" s="10"/>
      <c r="AK117" s="10"/>
      <c r="AL117" s="10"/>
      <c r="AM117" s="10"/>
      <c r="AN117" s="147"/>
      <c r="AO117" s="9"/>
      <c r="AP117" s="10"/>
      <c r="AQ117" s="10"/>
      <c r="AR117" s="10"/>
      <c r="AS117" s="10"/>
      <c r="AT117" s="10"/>
      <c r="AU117" s="10"/>
      <c r="AV117" s="10"/>
      <c r="AW117" s="10"/>
      <c r="AX117" s="10"/>
      <c r="AY117" s="147"/>
      <c r="AZ117" s="9"/>
      <c r="BA117" s="10"/>
      <c r="BB117" s="10"/>
      <c r="BC117" s="10"/>
      <c r="BD117" s="10"/>
      <c r="BE117" s="10"/>
      <c r="BF117" s="10"/>
      <c r="BG117" s="10"/>
      <c r="BH117" s="10"/>
      <c r="BI117" s="10"/>
      <c r="BJ117" s="147"/>
      <c r="BK117" s="9"/>
      <c r="BL117" s="10"/>
      <c r="BM117" s="10"/>
      <c r="BN117" s="10"/>
      <c r="BO117" s="10"/>
      <c r="BP117" s="10"/>
      <c r="BQ117" s="10"/>
      <c r="BR117" s="10"/>
      <c r="BS117" s="10"/>
      <c r="BT117" s="10"/>
      <c r="BU117" s="147"/>
      <c r="BV117" s="9"/>
      <c r="BW117" s="10"/>
      <c r="BX117" s="10"/>
      <c r="BY117" s="10"/>
      <c r="BZ117" s="10"/>
      <c r="CA117" s="10"/>
      <c r="CB117" s="10"/>
      <c r="CC117" s="10"/>
      <c r="CD117" s="10"/>
      <c r="CE117" s="10"/>
      <c r="CF117" s="147"/>
      <c r="CG117" s="9"/>
      <c r="CH117" s="10"/>
      <c r="CI117" s="10"/>
      <c r="CJ117" s="10"/>
      <c r="CK117" s="10"/>
      <c r="CL117" s="10"/>
      <c r="CM117" s="10"/>
      <c r="CN117" s="10"/>
      <c r="CO117" s="10"/>
      <c r="CP117" s="10"/>
      <c r="CQ117" s="147"/>
      <c r="CR117" s="9"/>
      <c r="CS117" s="10"/>
      <c r="CT117" s="10"/>
      <c r="CU117" s="10"/>
      <c r="CV117" s="10"/>
      <c r="CW117" s="10"/>
      <c r="CX117" s="10"/>
      <c r="CY117" s="10"/>
      <c r="CZ117" s="10"/>
      <c r="DA117" s="10"/>
      <c r="DB117" s="147"/>
      <c r="DC117" s="9"/>
      <c r="DD117" s="10"/>
      <c r="DE117" s="10"/>
      <c r="DF117" s="10"/>
      <c r="DG117" s="10"/>
      <c r="DH117" s="10"/>
      <c r="DI117" s="10"/>
      <c r="DJ117" s="10"/>
      <c r="DK117" s="10"/>
      <c r="DL117" s="10"/>
      <c r="DM117" s="147"/>
      <c r="DN117" s="9"/>
      <c r="DO117" s="10"/>
      <c r="DP117" s="10"/>
      <c r="DQ117" s="10"/>
      <c r="DR117" s="10"/>
      <c r="DS117" s="10"/>
      <c r="DT117" s="10"/>
      <c r="DU117" s="10"/>
      <c r="DV117" s="10"/>
      <c r="DW117" s="10"/>
      <c r="DX117" s="152"/>
      <c r="DY117" s="9"/>
      <c r="DZ117" s="10"/>
      <c r="EA117" s="10"/>
      <c r="EB117" s="10"/>
      <c r="EC117" s="10"/>
      <c r="ED117" s="10"/>
      <c r="EE117" s="10"/>
      <c r="EF117" s="10"/>
      <c r="EG117" s="10"/>
      <c r="EH117" s="10"/>
      <c r="EI117" s="157"/>
      <c r="EU117" s="16"/>
      <c r="EV117" s="6">
        <f t="shared" si="47"/>
        <v>0</v>
      </c>
      <c r="EW117" s="6">
        <f t="shared" si="29"/>
        <v>0</v>
      </c>
      <c r="EX117" s="6">
        <f t="shared" si="30"/>
        <v>0</v>
      </c>
      <c r="EY117" s="6">
        <f t="shared" si="31"/>
        <v>0</v>
      </c>
      <c r="EZ117" s="6">
        <f t="shared" si="32"/>
        <v>0</v>
      </c>
      <c r="FA117" s="6">
        <f t="shared" si="33"/>
        <v>0</v>
      </c>
      <c r="FB117" s="6">
        <f t="shared" si="34"/>
        <v>0</v>
      </c>
      <c r="FC117" s="6">
        <f t="shared" si="35"/>
        <v>0</v>
      </c>
      <c r="FD117" s="6">
        <f t="shared" si="36"/>
        <v>0</v>
      </c>
      <c r="FE117" s="6">
        <f t="shared" si="37"/>
        <v>0</v>
      </c>
      <c r="FF117" s="6">
        <f t="shared" si="38"/>
        <v>0</v>
      </c>
      <c r="FG117" s="6">
        <f t="shared" si="39"/>
        <v>0</v>
      </c>
      <c r="FH117" s="6">
        <f t="shared" si="51"/>
        <v>0</v>
      </c>
      <c r="FI117" s="6">
        <f t="shared" si="41"/>
        <v>0</v>
      </c>
      <c r="FJ117" s="6">
        <f t="shared" si="52"/>
        <v>0</v>
      </c>
      <c r="FK117" s="6">
        <f t="shared" si="53"/>
        <v>0</v>
      </c>
    </row>
    <row r="118" spans="14:167">
      <c r="N118" s="6">
        <v>116</v>
      </c>
      <c r="O118" s="6" cm="1">
        <f t="array" ref="O118">IF(OR(AE118:AJ118&gt;0,AP118:AU118&gt;0,BA118:BF118&gt;0,BL118:BQ118&gt;0,BW118:CB118&gt;0,CH118:CM118&gt;0,CS118:CX118,DD118:DI118&gt;0,DO118:DT118&gt;0,DZ118:EE118),1,0)</f>
        <v>0</v>
      </c>
      <c r="P118" s="40"/>
      <c r="Q118" s="10"/>
      <c r="R118" s="10"/>
      <c r="S118" s="147"/>
      <c r="T118" s="147"/>
      <c r="U118" s="147"/>
      <c r="V118" s="147"/>
      <c r="W118" s="147"/>
      <c r="X118" s="147"/>
      <c r="Y118" s="147"/>
      <c r="Z118" s="147"/>
      <c r="AA118" s="147"/>
      <c r="AB118" s="147"/>
      <c r="AC118" s="147"/>
      <c r="AD118" s="9"/>
      <c r="AE118" s="10"/>
      <c r="AF118" s="10"/>
      <c r="AG118" s="10"/>
      <c r="AH118" s="10"/>
      <c r="AI118" s="10"/>
      <c r="AJ118" s="10"/>
      <c r="AK118" s="10"/>
      <c r="AL118" s="10"/>
      <c r="AM118" s="10"/>
      <c r="AN118" s="147"/>
      <c r="AO118" s="9"/>
      <c r="AP118" s="10"/>
      <c r="AQ118" s="10"/>
      <c r="AR118" s="10"/>
      <c r="AS118" s="10"/>
      <c r="AT118" s="10"/>
      <c r="AU118" s="10"/>
      <c r="AV118" s="10"/>
      <c r="AW118" s="10"/>
      <c r="AX118" s="10"/>
      <c r="AY118" s="147"/>
      <c r="AZ118" s="9"/>
      <c r="BA118" s="10"/>
      <c r="BB118" s="10"/>
      <c r="BC118" s="10"/>
      <c r="BD118" s="10"/>
      <c r="BE118" s="10"/>
      <c r="BF118" s="10"/>
      <c r="BG118" s="10"/>
      <c r="BH118" s="10"/>
      <c r="BI118" s="10"/>
      <c r="BJ118" s="147"/>
      <c r="BK118" s="9"/>
      <c r="BL118" s="10"/>
      <c r="BM118" s="10"/>
      <c r="BN118" s="10"/>
      <c r="BO118" s="10"/>
      <c r="BP118" s="10"/>
      <c r="BQ118" s="10"/>
      <c r="BR118" s="10"/>
      <c r="BS118" s="10"/>
      <c r="BT118" s="10"/>
      <c r="BU118" s="147"/>
      <c r="BV118" s="9"/>
      <c r="BW118" s="10"/>
      <c r="BX118" s="10"/>
      <c r="BY118" s="10"/>
      <c r="BZ118" s="10"/>
      <c r="CA118" s="10"/>
      <c r="CB118" s="10"/>
      <c r="CC118" s="10"/>
      <c r="CD118" s="10"/>
      <c r="CE118" s="10"/>
      <c r="CF118" s="147"/>
      <c r="CG118" s="9"/>
      <c r="CH118" s="10"/>
      <c r="CI118" s="10"/>
      <c r="CJ118" s="10"/>
      <c r="CK118" s="10"/>
      <c r="CL118" s="10"/>
      <c r="CM118" s="10"/>
      <c r="CN118" s="10"/>
      <c r="CO118" s="10"/>
      <c r="CP118" s="10"/>
      <c r="CQ118" s="147"/>
      <c r="CR118" s="9"/>
      <c r="CS118" s="10"/>
      <c r="CT118" s="10"/>
      <c r="CU118" s="10"/>
      <c r="CV118" s="10"/>
      <c r="CW118" s="10"/>
      <c r="CX118" s="10"/>
      <c r="CY118" s="10"/>
      <c r="CZ118" s="10"/>
      <c r="DA118" s="10"/>
      <c r="DB118" s="147"/>
      <c r="DC118" s="9"/>
      <c r="DD118" s="10"/>
      <c r="DE118" s="10"/>
      <c r="DF118" s="10"/>
      <c r="DG118" s="10"/>
      <c r="DH118" s="10"/>
      <c r="DI118" s="10"/>
      <c r="DJ118" s="10"/>
      <c r="DK118" s="10"/>
      <c r="DL118" s="10"/>
      <c r="DM118" s="147"/>
      <c r="DN118" s="9"/>
      <c r="DO118" s="10"/>
      <c r="DP118" s="10"/>
      <c r="DQ118" s="10"/>
      <c r="DR118" s="10"/>
      <c r="DS118" s="10"/>
      <c r="DT118" s="10"/>
      <c r="DU118" s="10"/>
      <c r="DV118" s="10"/>
      <c r="DW118" s="10"/>
      <c r="DX118" s="152"/>
      <c r="DY118" s="9"/>
      <c r="DZ118" s="10"/>
      <c r="EA118" s="10"/>
      <c r="EB118" s="10"/>
      <c r="EC118" s="10"/>
      <c r="ED118" s="10"/>
      <c r="EE118" s="10"/>
      <c r="EF118" s="10"/>
      <c r="EG118" s="10"/>
      <c r="EH118" s="10"/>
      <c r="EI118" s="157"/>
      <c r="EU118" s="16"/>
      <c r="EV118" s="6">
        <f t="shared" si="47"/>
        <v>0</v>
      </c>
      <c r="EW118" s="6">
        <f t="shared" si="29"/>
        <v>0</v>
      </c>
      <c r="EX118" s="6">
        <f t="shared" si="30"/>
        <v>0</v>
      </c>
      <c r="EY118" s="6">
        <f t="shared" si="31"/>
        <v>0</v>
      </c>
      <c r="EZ118" s="6">
        <f t="shared" si="32"/>
        <v>0</v>
      </c>
      <c r="FA118" s="6">
        <f t="shared" si="33"/>
        <v>0</v>
      </c>
      <c r="FB118" s="6">
        <f t="shared" si="34"/>
        <v>0</v>
      </c>
      <c r="FC118" s="6">
        <f t="shared" si="35"/>
        <v>0</v>
      </c>
      <c r="FD118" s="6">
        <f t="shared" si="36"/>
        <v>0</v>
      </c>
      <c r="FE118" s="6">
        <f t="shared" si="37"/>
        <v>0</v>
      </c>
      <c r="FF118" s="6">
        <f t="shared" si="38"/>
        <v>0</v>
      </c>
      <c r="FG118" s="6">
        <f t="shared" si="39"/>
        <v>0</v>
      </c>
      <c r="FH118" s="6">
        <f t="shared" si="51"/>
        <v>0</v>
      </c>
      <c r="FI118" s="6">
        <f t="shared" si="41"/>
        <v>0</v>
      </c>
      <c r="FJ118" s="6">
        <f t="shared" si="52"/>
        <v>0</v>
      </c>
      <c r="FK118" s="6">
        <f t="shared" si="53"/>
        <v>0</v>
      </c>
    </row>
    <row r="119" spans="14:167">
      <c r="N119" s="6">
        <v>117</v>
      </c>
      <c r="O119" s="6" cm="1">
        <f t="array" ref="O119">IF(OR(AE119:AJ119&gt;0,AP119:AU119&gt;0,BA119:BF119&gt;0,BL119:BQ119&gt;0,BW119:CB119&gt;0,CH119:CM119&gt;0,CS119:CX119,DD119:DI119&gt;0,DO119:DT119&gt;0,DZ119:EE119),1,0)</f>
        <v>0</v>
      </c>
      <c r="P119" s="40"/>
      <c r="Q119" s="10"/>
      <c r="R119" s="10"/>
      <c r="S119" s="147"/>
      <c r="T119" s="147"/>
      <c r="U119" s="147"/>
      <c r="V119" s="147"/>
      <c r="W119" s="147"/>
      <c r="X119" s="147"/>
      <c r="Y119" s="147"/>
      <c r="Z119" s="147"/>
      <c r="AA119" s="147"/>
      <c r="AB119" s="147"/>
      <c r="AC119" s="147"/>
      <c r="AD119" s="9"/>
      <c r="AE119" s="10"/>
      <c r="AF119" s="10"/>
      <c r="AG119" s="10"/>
      <c r="AH119" s="10"/>
      <c r="AI119" s="10"/>
      <c r="AJ119" s="10"/>
      <c r="AK119" s="10"/>
      <c r="AL119" s="10"/>
      <c r="AM119" s="10"/>
      <c r="AN119" s="147"/>
      <c r="AO119" s="9"/>
      <c r="AP119" s="10"/>
      <c r="AQ119" s="10"/>
      <c r="AR119" s="10"/>
      <c r="AS119" s="10"/>
      <c r="AT119" s="10"/>
      <c r="AU119" s="10"/>
      <c r="AV119" s="10"/>
      <c r="AW119" s="10"/>
      <c r="AX119" s="10"/>
      <c r="AY119" s="147"/>
      <c r="AZ119" s="9"/>
      <c r="BA119" s="10"/>
      <c r="BB119" s="10"/>
      <c r="BC119" s="10"/>
      <c r="BD119" s="10"/>
      <c r="BE119" s="10"/>
      <c r="BF119" s="10"/>
      <c r="BG119" s="10"/>
      <c r="BH119" s="10"/>
      <c r="BI119" s="10"/>
      <c r="BJ119" s="147"/>
      <c r="BK119" s="9"/>
      <c r="BL119" s="10"/>
      <c r="BM119" s="10"/>
      <c r="BN119" s="10"/>
      <c r="BO119" s="10"/>
      <c r="BP119" s="10"/>
      <c r="BQ119" s="10"/>
      <c r="BR119" s="10"/>
      <c r="BS119" s="10"/>
      <c r="BT119" s="10"/>
      <c r="BU119" s="147"/>
      <c r="BV119" s="9"/>
      <c r="BW119" s="10"/>
      <c r="BX119" s="10"/>
      <c r="BY119" s="10"/>
      <c r="BZ119" s="10"/>
      <c r="CA119" s="10"/>
      <c r="CB119" s="10"/>
      <c r="CC119" s="10"/>
      <c r="CD119" s="10"/>
      <c r="CE119" s="10"/>
      <c r="CF119" s="147"/>
      <c r="CG119" s="9"/>
      <c r="CH119" s="10"/>
      <c r="CI119" s="10"/>
      <c r="CJ119" s="10"/>
      <c r="CK119" s="10"/>
      <c r="CL119" s="10"/>
      <c r="CM119" s="10"/>
      <c r="CN119" s="10"/>
      <c r="CO119" s="10"/>
      <c r="CP119" s="10"/>
      <c r="CQ119" s="147"/>
      <c r="CR119" s="9"/>
      <c r="CS119" s="10"/>
      <c r="CT119" s="10"/>
      <c r="CU119" s="10"/>
      <c r="CV119" s="10"/>
      <c r="CW119" s="10"/>
      <c r="CX119" s="10"/>
      <c r="CY119" s="10"/>
      <c r="CZ119" s="10"/>
      <c r="DA119" s="10"/>
      <c r="DB119" s="147"/>
      <c r="DC119" s="9"/>
      <c r="DD119" s="10"/>
      <c r="DE119" s="10"/>
      <c r="DF119" s="10"/>
      <c r="DG119" s="10"/>
      <c r="DH119" s="10"/>
      <c r="DI119" s="10"/>
      <c r="DJ119" s="10"/>
      <c r="DK119" s="10"/>
      <c r="DL119" s="10"/>
      <c r="DM119" s="147"/>
      <c r="DN119" s="9"/>
      <c r="DO119" s="10"/>
      <c r="DP119" s="10"/>
      <c r="DQ119" s="10"/>
      <c r="DR119" s="10"/>
      <c r="DS119" s="10"/>
      <c r="DT119" s="10"/>
      <c r="DU119" s="10"/>
      <c r="DV119" s="10"/>
      <c r="DW119" s="10"/>
      <c r="DX119" s="152"/>
      <c r="DY119" s="9"/>
      <c r="DZ119" s="10"/>
      <c r="EA119" s="10"/>
      <c r="EB119" s="10"/>
      <c r="EC119" s="10"/>
      <c r="ED119" s="10"/>
      <c r="EE119" s="10"/>
      <c r="EF119" s="10"/>
      <c r="EG119" s="10"/>
      <c r="EH119" s="10"/>
      <c r="EI119" s="157"/>
      <c r="EU119" s="16"/>
      <c r="EV119" s="6">
        <f t="shared" si="47"/>
        <v>0</v>
      </c>
      <c r="EW119" s="6">
        <f t="shared" si="29"/>
        <v>0</v>
      </c>
      <c r="EX119" s="6">
        <f t="shared" si="30"/>
        <v>0</v>
      </c>
      <c r="EY119" s="6">
        <f t="shared" si="31"/>
        <v>0</v>
      </c>
      <c r="EZ119" s="6">
        <f t="shared" si="32"/>
        <v>0</v>
      </c>
      <c r="FA119" s="6">
        <f t="shared" si="33"/>
        <v>0</v>
      </c>
      <c r="FB119" s="6">
        <f t="shared" si="34"/>
        <v>0</v>
      </c>
      <c r="FC119" s="6">
        <f t="shared" si="35"/>
        <v>0</v>
      </c>
      <c r="FD119" s="6">
        <f t="shared" si="36"/>
        <v>0</v>
      </c>
      <c r="FE119" s="6">
        <f t="shared" si="37"/>
        <v>0</v>
      </c>
      <c r="FF119" s="6">
        <f t="shared" si="38"/>
        <v>0</v>
      </c>
      <c r="FG119" s="6">
        <f t="shared" si="39"/>
        <v>0</v>
      </c>
      <c r="FH119" s="6">
        <f t="shared" si="51"/>
        <v>0</v>
      </c>
      <c r="FI119" s="6">
        <f t="shared" si="41"/>
        <v>0</v>
      </c>
      <c r="FJ119" s="6">
        <f t="shared" si="52"/>
        <v>0</v>
      </c>
      <c r="FK119" s="6">
        <f t="shared" si="53"/>
        <v>0</v>
      </c>
    </row>
    <row r="120" spans="14:167">
      <c r="N120" s="6">
        <v>118</v>
      </c>
      <c r="O120" s="6" cm="1">
        <f t="array" ref="O120">IF(OR(AE120:AJ120&gt;0,AP120:AU120&gt;0,BA120:BF120&gt;0,BL120:BQ120&gt;0,BW120:CB120&gt;0,CH120:CM120&gt;0,CS120:CX120,DD120:DI120&gt;0,DO120:DT120&gt;0,DZ120:EE120),1,0)</f>
        <v>0</v>
      </c>
      <c r="P120" s="40"/>
      <c r="Q120" s="10"/>
      <c r="R120" s="10"/>
      <c r="S120" s="147"/>
      <c r="T120" s="147"/>
      <c r="U120" s="147"/>
      <c r="V120" s="147"/>
      <c r="W120" s="147"/>
      <c r="X120" s="147"/>
      <c r="Y120" s="147"/>
      <c r="Z120" s="147"/>
      <c r="AA120" s="147"/>
      <c r="AB120" s="147"/>
      <c r="AC120" s="147"/>
      <c r="AD120" s="9"/>
      <c r="AE120" s="10"/>
      <c r="AF120" s="10"/>
      <c r="AG120" s="10"/>
      <c r="AH120" s="10"/>
      <c r="AI120" s="10"/>
      <c r="AJ120" s="10"/>
      <c r="AK120" s="10"/>
      <c r="AL120" s="10"/>
      <c r="AM120" s="10"/>
      <c r="AN120" s="147"/>
      <c r="AO120" s="9"/>
      <c r="AP120" s="10"/>
      <c r="AQ120" s="10"/>
      <c r="AR120" s="10"/>
      <c r="AS120" s="10"/>
      <c r="AT120" s="10"/>
      <c r="AU120" s="10"/>
      <c r="AV120" s="10"/>
      <c r="AW120" s="10"/>
      <c r="AX120" s="10"/>
      <c r="AY120" s="147"/>
      <c r="AZ120" s="9"/>
      <c r="BA120" s="10"/>
      <c r="BB120" s="10"/>
      <c r="BC120" s="10"/>
      <c r="BD120" s="10"/>
      <c r="BE120" s="10"/>
      <c r="BF120" s="10"/>
      <c r="BG120" s="10"/>
      <c r="BH120" s="10"/>
      <c r="BI120" s="10"/>
      <c r="BJ120" s="147"/>
      <c r="BK120" s="9"/>
      <c r="BL120" s="10"/>
      <c r="BM120" s="10"/>
      <c r="BN120" s="10"/>
      <c r="BO120" s="10"/>
      <c r="BP120" s="10"/>
      <c r="BQ120" s="10"/>
      <c r="BR120" s="10"/>
      <c r="BS120" s="10"/>
      <c r="BT120" s="10"/>
      <c r="BU120" s="147"/>
      <c r="BV120" s="9"/>
      <c r="BW120" s="10"/>
      <c r="BX120" s="10"/>
      <c r="BY120" s="10"/>
      <c r="BZ120" s="10"/>
      <c r="CA120" s="10"/>
      <c r="CB120" s="10"/>
      <c r="CC120" s="10"/>
      <c r="CD120" s="10"/>
      <c r="CE120" s="10"/>
      <c r="CF120" s="147"/>
      <c r="CG120" s="9"/>
      <c r="CH120" s="10"/>
      <c r="CI120" s="10"/>
      <c r="CJ120" s="10"/>
      <c r="CK120" s="10"/>
      <c r="CL120" s="10"/>
      <c r="CM120" s="10"/>
      <c r="CN120" s="10"/>
      <c r="CO120" s="10"/>
      <c r="CP120" s="10"/>
      <c r="CQ120" s="147"/>
      <c r="CR120" s="9"/>
      <c r="CS120" s="10"/>
      <c r="CT120" s="10"/>
      <c r="CU120" s="10"/>
      <c r="CV120" s="10"/>
      <c r="CW120" s="10"/>
      <c r="CX120" s="10"/>
      <c r="CY120" s="10"/>
      <c r="CZ120" s="10"/>
      <c r="DA120" s="10"/>
      <c r="DB120" s="147"/>
      <c r="DC120" s="9"/>
      <c r="DD120" s="10"/>
      <c r="DE120" s="10"/>
      <c r="DF120" s="10"/>
      <c r="DG120" s="10"/>
      <c r="DH120" s="10"/>
      <c r="DI120" s="10"/>
      <c r="DJ120" s="10"/>
      <c r="DK120" s="10"/>
      <c r="DL120" s="10"/>
      <c r="DM120" s="147"/>
      <c r="DN120" s="9"/>
      <c r="DO120" s="10"/>
      <c r="DP120" s="10"/>
      <c r="DQ120" s="10"/>
      <c r="DR120" s="10"/>
      <c r="DS120" s="10"/>
      <c r="DT120" s="10"/>
      <c r="DU120" s="10"/>
      <c r="DV120" s="10"/>
      <c r="DW120" s="10"/>
      <c r="DX120" s="152"/>
      <c r="DY120" s="9"/>
      <c r="DZ120" s="10"/>
      <c r="EA120" s="10"/>
      <c r="EB120" s="10"/>
      <c r="EC120" s="10"/>
      <c r="ED120" s="10"/>
      <c r="EE120" s="10"/>
      <c r="EF120" s="10"/>
      <c r="EG120" s="10"/>
      <c r="EH120" s="10"/>
      <c r="EI120" s="157"/>
      <c r="EU120" s="16"/>
      <c r="EV120" s="6">
        <f t="shared" si="47"/>
        <v>0</v>
      </c>
      <c r="EW120" s="6">
        <f t="shared" si="29"/>
        <v>0</v>
      </c>
      <c r="EX120" s="6">
        <f t="shared" si="30"/>
        <v>0</v>
      </c>
      <c r="EY120" s="6">
        <f t="shared" si="31"/>
        <v>0</v>
      </c>
      <c r="EZ120" s="6">
        <f t="shared" si="32"/>
        <v>0</v>
      </c>
      <c r="FA120" s="6">
        <f t="shared" si="33"/>
        <v>0</v>
      </c>
      <c r="FB120" s="6">
        <f t="shared" si="34"/>
        <v>0</v>
      </c>
      <c r="FC120" s="6">
        <f t="shared" si="35"/>
        <v>0</v>
      </c>
      <c r="FD120" s="6">
        <f t="shared" si="36"/>
        <v>0</v>
      </c>
      <c r="FE120" s="6">
        <f t="shared" si="37"/>
        <v>0</v>
      </c>
      <c r="FF120" s="6">
        <f t="shared" si="38"/>
        <v>0</v>
      </c>
      <c r="FG120" s="6">
        <f t="shared" si="39"/>
        <v>0</v>
      </c>
      <c r="FH120" s="6">
        <f t="shared" si="51"/>
        <v>0</v>
      </c>
      <c r="FI120" s="6">
        <f t="shared" si="41"/>
        <v>0</v>
      </c>
      <c r="FJ120" s="6">
        <f t="shared" si="52"/>
        <v>0</v>
      </c>
      <c r="FK120" s="6">
        <f t="shared" si="53"/>
        <v>0</v>
      </c>
    </row>
    <row r="121" spans="14:167">
      <c r="N121" s="6">
        <v>119</v>
      </c>
      <c r="O121" s="6" cm="1">
        <f t="array" ref="O121">IF(OR(AE121:AJ121&gt;0,AP121:AU121&gt;0,BA121:BF121&gt;0,BL121:BQ121&gt;0,BW121:CB121&gt;0,CH121:CM121&gt;0,CS121:CX121,DD121:DI121&gt;0,DO121:DT121&gt;0,DZ121:EE121),1,0)</f>
        <v>0</v>
      </c>
      <c r="P121" s="40"/>
      <c r="Q121" s="10"/>
      <c r="R121" s="10"/>
      <c r="S121" s="147"/>
      <c r="T121" s="147"/>
      <c r="U121" s="147"/>
      <c r="V121" s="147"/>
      <c r="W121" s="147"/>
      <c r="X121" s="147"/>
      <c r="Y121" s="147"/>
      <c r="Z121" s="147"/>
      <c r="AA121" s="147"/>
      <c r="AB121" s="147"/>
      <c r="AC121" s="147"/>
      <c r="AD121" s="9"/>
      <c r="AE121" s="10"/>
      <c r="AF121" s="10"/>
      <c r="AG121" s="10"/>
      <c r="AH121" s="10"/>
      <c r="AI121" s="10"/>
      <c r="AJ121" s="10"/>
      <c r="AK121" s="10"/>
      <c r="AL121" s="10"/>
      <c r="AM121" s="10"/>
      <c r="AN121" s="147"/>
      <c r="AO121" s="9"/>
      <c r="AP121" s="10"/>
      <c r="AQ121" s="10"/>
      <c r="AR121" s="10"/>
      <c r="AS121" s="10"/>
      <c r="AT121" s="10"/>
      <c r="AU121" s="10"/>
      <c r="AV121" s="10"/>
      <c r="AW121" s="10"/>
      <c r="AX121" s="10"/>
      <c r="AY121" s="147"/>
      <c r="AZ121" s="9"/>
      <c r="BA121" s="10"/>
      <c r="BB121" s="10"/>
      <c r="BC121" s="10"/>
      <c r="BD121" s="10"/>
      <c r="BE121" s="10"/>
      <c r="BF121" s="10"/>
      <c r="BG121" s="10"/>
      <c r="BH121" s="10"/>
      <c r="BI121" s="10"/>
      <c r="BJ121" s="147"/>
      <c r="BK121" s="9"/>
      <c r="BL121" s="10"/>
      <c r="BM121" s="10"/>
      <c r="BN121" s="10"/>
      <c r="BO121" s="10"/>
      <c r="BP121" s="10"/>
      <c r="BQ121" s="10"/>
      <c r="BR121" s="10"/>
      <c r="BS121" s="10"/>
      <c r="BT121" s="10"/>
      <c r="BU121" s="147"/>
      <c r="BV121" s="9"/>
      <c r="BW121" s="10"/>
      <c r="BX121" s="10"/>
      <c r="BY121" s="10"/>
      <c r="BZ121" s="10"/>
      <c r="CA121" s="10"/>
      <c r="CB121" s="10"/>
      <c r="CC121" s="10"/>
      <c r="CD121" s="10"/>
      <c r="CE121" s="10"/>
      <c r="CF121" s="147"/>
      <c r="CG121" s="9"/>
      <c r="CH121" s="10"/>
      <c r="CI121" s="10"/>
      <c r="CJ121" s="10"/>
      <c r="CK121" s="10"/>
      <c r="CL121" s="10"/>
      <c r="CM121" s="10"/>
      <c r="CN121" s="10"/>
      <c r="CO121" s="10"/>
      <c r="CP121" s="10"/>
      <c r="CQ121" s="147"/>
      <c r="CR121" s="9"/>
      <c r="CS121" s="10"/>
      <c r="CT121" s="10"/>
      <c r="CU121" s="10"/>
      <c r="CV121" s="10"/>
      <c r="CW121" s="10"/>
      <c r="CX121" s="10"/>
      <c r="CY121" s="10"/>
      <c r="CZ121" s="10"/>
      <c r="DA121" s="10"/>
      <c r="DB121" s="147"/>
      <c r="DC121" s="9"/>
      <c r="DD121" s="10"/>
      <c r="DE121" s="10"/>
      <c r="DF121" s="10"/>
      <c r="DG121" s="10"/>
      <c r="DH121" s="10"/>
      <c r="DI121" s="10"/>
      <c r="DJ121" s="10"/>
      <c r="DK121" s="10"/>
      <c r="DL121" s="10"/>
      <c r="DM121" s="147"/>
      <c r="DN121" s="9"/>
      <c r="DO121" s="10"/>
      <c r="DP121" s="10"/>
      <c r="DQ121" s="10"/>
      <c r="DR121" s="10"/>
      <c r="DS121" s="10"/>
      <c r="DT121" s="10"/>
      <c r="DU121" s="10"/>
      <c r="DV121" s="10"/>
      <c r="DW121" s="10"/>
      <c r="DX121" s="152"/>
      <c r="DY121" s="9"/>
      <c r="DZ121" s="10"/>
      <c r="EA121" s="10"/>
      <c r="EB121" s="10"/>
      <c r="EC121" s="10"/>
      <c r="ED121" s="10"/>
      <c r="EE121" s="10"/>
      <c r="EF121" s="10"/>
      <c r="EG121" s="10"/>
      <c r="EH121" s="10"/>
      <c r="EI121" s="157"/>
      <c r="EU121" s="16"/>
      <c r="EV121" s="6">
        <f t="shared" si="47"/>
        <v>0</v>
      </c>
      <c r="EW121" s="6">
        <f t="shared" si="29"/>
        <v>0</v>
      </c>
      <c r="EX121" s="6">
        <f t="shared" si="30"/>
        <v>0</v>
      </c>
      <c r="EY121" s="6">
        <f t="shared" si="31"/>
        <v>0</v>
      </c>
      <c r="EZ121" s="6">
        <f t="shared" si="32"/>
        <v>0</v>
      </c>
      <c r="FA121" s="6">
        <f t="shared" si="33"/>
        <v>0</v>
      </c>
      <c r="FB121" s="6">
        <f t="shared" si="34"/>
        <v>0</v>
      </c>
      <c r="FC121" s="6">
        <f t="shared" si="35"/>
        <v>0</v>
      </c>
      <c r="FD121" s="6">
        <f t="shared" si="36"/>
        <v>0</v>
      </c>
      <c r="FE121" s="6">
        <f t="shared" si="37"/>
        <v>0</v>
      </c>
      <c r="FF121" s="6">
        <f t="shared" si="38"/>
        <v>0</v>
      </c>
      <c r="FG121" s="6">
        <f t="shared" si="39"/>
        <v>0</v>
      </c>
      <c r="FH121" s="6">
        <f t="shared" si="51"/>
        <v>0</v>
      </c>
      <c r="FI121" s="6">
        <f t="shared" si="41"/>
        <v>0</v>
      </c>
      <c r="FJ121" s="6">
        <f t="shared" si="52"/>
        <v>0</v>
      </c>
      <c r="FK121" s="6">
        <f t="shared" si="53"/>
        <v>0</v>
      </c>
    </row>
    <row r="122" spans="14:167">
      <c r="N122" s="6">
        <v>120</v>
      </c>
      <c r="O122" s="6" cm="1">
        <f t="array" ref="O122">IF(OR(AE122:AJ122&gt;0,AP122:AU122&gt;0,BA122:BF122&gt;0,BL122:BQ122&gt;0,BW122:CB122&gt;0,CH122:CM122&gt;0,CS122:CX122,DD122:DI122&gt;0,DO122:DT122&gt;0,DZ122:EE122),1,0)</f>
        <v>0</v>
      </c>
      <c r="P122" s="40"/>
      <c r="Q122" s="10"/>
      <c r="R122" s="10"/>
      <c r="S122" s="147"/>
      <c r="T122" s="147"/>
      <c r="U122" s="147"/>
      <c r="V122" s="147"/>
      <c r="W122" s="147"/>
      <c r="X122" s="147"/>
      <c r="Y122" s="147"/>
      <c r="Z122" s="147"/>
      <c r="AA122" s="147"/>
      <c r="AB122" s="147"/>
      <c r="AC122" s="147"/>
      <c r="AD122" s="9"/>
      <c r="AE122" s="10"/>
      <c r="AF122" s="10"/>
      <c r="AG122" s="10"/>
      <c r="AH122" s="10"/>
      <c r="AI122" s="10"/>
      <c r="AJ122" s="10"/>
      <c r="AK122" s="10"/>
      <c r="AL122" s="10"/>
      <c r="AM122" s="10"/>
      <c r="AN122" s="147"/>
      <c r="AO122" s="9"/>
      <c r="AP122" s="10"/>
      <c r="AQ122" s="10"/>
      <c r="AR122" s="10"/>
      <c r="AS122" s="10"/>
      <c r="AT122" s="10"/>
      <c r="AU122" s="10"/>
      <c r="AV122" s="10"/>
      <c r="AW122" s="10"/>
      <c r="AX122" s="10"/>
      <c r="AY122" s="147"/>
      <c r="AZ122" s="9"/>
      <c r="BA122" s="10"/>
      <c r="BB122" s="10"/>
      <c r="BC122" s="10"/>
      <c r="BD122" s="10"/>
      <c r="BE122" s="10"/>
      <c r="BF122" s="10"/>
      <c r="BG122" s="10"/>
      <c r="BH122" s="10"/>
      <c r="BI122" s="10"/>
      <c r="BJ122" s="147"/>
      <c r="BK122" s="9"/>
      <c r="BL122" s="10"/>
      <c r="BM122" s="10"/>
      <c r="BN122" s="10"/>
      <c r="BO122" s="10"/>
      <c r="BP122" s="10"/>
      <c r="BQ122" s="10"/>
      <c r="BR122" s="10"/>
      <c r="BS122" s="10"/>
      <c r="BT122" s="10"/>
      <c r="BU122" s="147"/>
      <c r="BV122" s="9"/>
      <c r="BW122" s="10"/>
      <c r="BX122" s="10"/>
      <c r="BY122" s="10"/>
      <c r="BZ122" s="10"/>
      <c r="CA122" s="10"/>
      <c r="CB122" s="10"/>
      <c r="CC122" s="10"/>
      <c r="CD122" s="10"/>
      <c r="CE122" s="10"/>
      <c r="CF122" s="147"/>
      <c r="CG122" s="9"/>
      <c r="CH122" s="10"/>
      <c r="CI122" s="10"/>
      <c r="CJ122" s="10"/>
      <c r="CK122" s="10"/>
      <c r="CL122" s="10"/>
      <c r="CM122" s="10"/>
      <c r="CN122" s="10"/>
      <c r="CO122" s="10"/>
      <c r="CP122" s="10"/>
      <c r="CQ122" s="147"/>
      <c r="CR122" s="9"/>
      <c r="CS122" s="10"/>
      <c r="CT122" s="10"/>
      <c r="CU122" s="10"/>
      <c r="CV122" s="10"/>
      <c r="CW122" s="10"/>
      <c r="CX122" s="10"/>
      <c r="CY122" s="10"/>
      <c r="CZ122" s="10"/>
      <c r="DA122" s="10"/>
      <c r="DB122" s="147"/>
      <c r="DC122" s="9"/>
      <c r="DD122" s="10"/>
      <c r="DE122" s="10"/>
      <c r="DF122" s="10"/>
      <c r="DG122" s="10"/>
      <c r="DH122" s="10"/>
      <c r="DI122" s="10"/>
      <c r="DJ122" s="10"/>
      <c r="DK122" s="10"/>
      <c r="DL122" s="10"/>
      <c r="DM122" s="147"/>
      <c r="DN122" s="9"/>
      <c r="DO122" s="10"/>
      <c r="DP122" s="10"/>
      <c r="DQ122" s="10"/>
      <c r="DR122" s="10"/>
      <c r="DS122" s="10"/>
      <c r="DT122" s="10"/>
      <c r="DU122" s="10"/>
      <c r="DV122" s="10"/>
      <c r="DW122" s="10"/>
      <c r="DX122" s="152"/>
      <c r="DY122" s="9"/>
      <c r="DZ122" s="10"/>
      <c r="EA122" s="10"/>
      <c r="EB122" s="10"/>
      <c r="EC122" s="10"/>
      <c r="ED122" s="10"/>
      <c r="EE122" s="10"/>
      <c r="EF122" s="10"/>
      <c r="EG122" s="10"/>
      <c r="EH122" s="10"/>
      <c r="EI122" s="157"/>
      <c r="EU122" s="16"/>
      <c r="EV122" s="6">
        <f t="shared" si="47"/>
        <v>0</v>
      </c>
      <c r="EW122" s="6">
        <f t="shared" si="29"/>
        <v>0</v>
      </c>
      <c r="EX122" s="6">
        <f t="shared" si="30"/>
        <v>0</v>
      </c>
      <c r="EY122" s="6">
        <f t="shared" si="31"/>
        <v>0</v>
      </c>
      <c r="EZ122" s="6">
        <f t="shared" si="32"/>
        <v>0</v>
      </c>
      <c r="FA122" s="6">
        <f t="shared" si="33"/>
        <v>0</v>
      </c>
      <c r="FB122" s="6">
        <f t="shared" si="34"/>
        <v>0</v>
      </c>
      <c r="FC122" s="6">
        <f t="shared" si="35"/>
        <v>0</v>
      </c>
      <c r="FD122" s="6">
        <f t="shared" si="36"/>
        <v>0</v>
      </c>
      <c r="FE122" s="6">
        <f t="shared" si="37"/>
        <v>0</v>
      </c>
      <c r="FF122" s="6">
        <f t="shared" si="38"/>
        <v>0</v>
      </c>
      <c r="FG122" s="6">
        <f t="shared" si="39"/>
        <v>0</v>
      </c>
      <c r="FH122" s="6">
        <f t="shared" si="51"/>
        <v>0</v>
      </c>
      <c r="FI122" s="6">
        <f t="shared" si="41"/>
        <v>0</v>
      </c>
      <c r="FJ122" s="6">
        <f t="shared" si="52"/>
        <v>0</v>
      </c>
      <c r="FK122" s="6">
        <f t="shared" si="53"/>
        <v>0</v>
      </c>
    </row>
    <row r="123" spans="14:167">
      <c r="N123" s="6">
        <v>121</v>
      </c>
      <c r="O123" s="6" cm="1">
        <f t="array" ref="O123">IF(OR(AE123:AJ123&gt;0,AP123:AU123&gt;0,BA123:BF123&gt;0,BL123:BQ123&gt;0,BW123:CB123&gt;0,CH123:CM123&gt;0,CS123:CX123,DD123:DI123&gt;0,DO123:DT123&gt;0,DZ123:EE123),1,0)</f>
        <v>0</v>
      </c>
      <c r="P123" s="40"/>
      <c r="Q123" s="10"/>
      <c r="R123" s="10"/>
      <c r="S123" s="147"/>
      <c r="T123" s="147"/>
      <c r="U123" s="147"/>
      <c r="V123" s="147"/>
      <c r="W123" s="147"/>
      <c r="X123" s="147"/>
      <c r="Y123" s="147"/>
      <c r="Z123" s="147"/>
      <c r="AA123" s="147"/>
      <c r="AB123" s="147"/>
      <c r="AC123" s="147"/>
      <c r="AD123" s="9"/>
      <c r="AE123" s="10"/>
      <c r="AF123" s="10"/>
      <c r="AG123" s="10"/>
      <c r="AH123" s="10"/>
      <c r="AI123" s="10"/>
      <c r="AJ123" s="10"/>
      <c r="AK123" s="10"/>
      <c r="AL123" s="10"/>
      <c r="AM123" s="10"/>
      <c r="AN123" s="147"/>
      <c r="AO123" s="9"/>
      <c r="AP123" s="10"/>
      <c r="AQ123" s="10"/>
      <c r="AR123" s="10"/>
      <c r="AS123" s="10"/>
      <c r="AT123" s="10"/>
      <c r="AU123" s="10"/>
      <c r="AV123" s="10"/>
      <c r="AW123" s="10"/>
      <c r="AX123" s="10"/>
      <c r="AY123" s="147"/>
      <c r="AZ123" s="9"/>
      <c r="BA123" s="10"/>
      <c r="BB123" s="10"/>
      <c r="BC123" s="10"/>
      <c r="BD123" s="10"/>
      <c r="BE123" s="10"/>
      <c r="BF123" s="10"/>
      <c r="BG123" s="10"/>
      <c r="BH123" s="10"/>
      <c r="BI123" s="10"/>
      <c r="BJ123" s="147"/>
      <c r="BK123" s="9"/>
      <c r="BL123" s="10"/>
      <c r="BM123" s="10"/>
      <c r="BN123" s="10"/>
      <c r="BO123" s="10"/>
      <c r="BP123" s="10"/>
      <c r="BQ123" s="10"/>
      <c r="BR123" s="10"/>
      <c r="BS123" s="10"/>
      <c r="BT123" s="10"/>
      <c r="BU123" s="147"/>
      <c r="BV123" s="9"/>
      <c r="BW123" s="10"/>
      <c r="BX123" s="10"/>
      <c r="BY123" s="10"/>
      <c r="BZ123" s="10"/>
      <c r="CA123" s="10"/>
      <c r="CB123" s="10"/>
      <c r="CC123" s="10"/>
      <c r="CD123" s="10"/>
      <c r="CE123" s="10"/>
      <c r="CF123" s="147"/>
      <c r="CG123" s="9"/>
      <c r="CH123" s="10"/>
      <c r="CI123" s="10"/>
      <c r="CJ123" s="10"/>
      <c r="CK123" s="10"/>
      <c r="CL123" s="10"/>
      <c r="CM123" s="10"/>
      <c r="CN123" s="10"/>
      <c r="CO123" s="10"/>
      <c r="CP123" s="10"/>
      <c r="CQ123" s="147"/>
      <c r="CR123" s="9"/>
      <c r="CS123" s="10"/>
      <c r="CT123" s="10"/>
      <c r="CU123" s="10"/>
      <c r="CV123" s="10"/>
      <c r="CW123" s="10"/>
      <c r="CX123" s="10"/>
      <c r="CY123" s="10"/>
      <c r="CZ123" s="10"/>
      <c r="DA123" s="10"/>
      <c r="DB123" s="147"/>
      <c r="DC123" s="9"/>
      <c r="DD123" s="10"/>
      <c r="DE123" s="10"/>
      <c r="DF123" s="10"/>
      <c r="DG123" s="10"/>
      <c r="DH123" s="10"/>
      <c r="DI123" s="10"/>
      <c r="DJ123" s="10"/>
      <c r="DK123" s="10"/>
      <c r="DL123" s="10"/>
      <c r="DM123" s="147"/>
      <c r="DN123" s="9"/>
      <c r="DO123" s="10"/>
      <c r="DP123" s="10"/>
      <c r="DQ123" s="10"/>
      <c r="DR123" s="10"/>
      <c r="DS123" s="10"/>
      <c r="DT123" s="10"/>
      <c r="DU123" s="10"/>
      <c r="DV123" s="10"/>
      <c r="DW123" s="10"/>
      <c r="DX123" s="152"/>
      <c r="DY123" s="9"/>
      <c r="DZ123" s="10"/>
      <c r="EA123" s="10"/>
      <c r="EB123" s="10"/>
      <c r="EC123" s="10"/>
      <c r="ED123" s="10"/>
      <c r="EE123" s="10"/>
      <c r="EF123" s="10"/>
      <c r="EG123" s="10"/>
      <c r="EH123" s="10"/>
      <c r="EI123" s="157"/>
      <c r="EU123" s="16"/>
      <c r="EV123" s="6">
        <f t="shared" si="47"/>
        <v>0</v>
      </c>
      <c r="EW123" s="6">
        <f t="shared" si="29"/>
        <v>0</v>
      </c>
      <c r="EX123" s="6">
        <f t="shared" si="30"/>
        <v>0</v>
      </c>
      <c r="EY123" s="6">
        <f t="shared" si="31"/>
        <v>0</v>
      </c>
      <c r="EZ123" s="6">
        <f t="shared" si="32"/>
        <v>0</v>
      </c>
      <c r="FA123" s="6">
        <f t="shared" si="33"/>
        <v>0</v>
      </c>
      <c r="FB123" s="6">
        <f t="shared" si="34"/>
        <v>0</v>
      </c>
      <c r="FC123" s="6">
        <f t="shared" si="35"/>
        <v>0</v>
      </c>
      <c r="FD123" s="6">
        <f t="shared" si="36"/>
        <v>0</v>
      </c>
      <c r="FE123" s="6">
        <f t="shared" si="37"/>
        <v>0</v>
      </c>
      <c r="FF123" s="6">
        <f t="shared" si="38"/>
        <v>0</v>
      </c>
      <c r="FG123" s="6">
        <f t="shared" si="39"/>
        <v>0</v>
      </c>
      <c r="FH123" s="6">
        <f t="shared" si="51"/>
        <v>0</v>
      </c>
      <c r="FI123" s="6">
        <f t="shared" si="41"/>
        <v>0</v>
      </c>
      <c r="FJ123" s="6">
        <f t="shared" si="52"/>
        <v>0</v>
      </c>
      <c r="FK123" s="6">
        <f t="shared" si="53"/>
        <v>0</v>
      </c>
    </row>
    <row r="124" spans="14:167">
      <c r="N124" s="6">
        <v>122</v>
      </c>
      <c r="O124" s="6" cm="1">
        <f t="array" ref="O124">IF(OR(AE124:AJ124&gt;0,AP124:AU124&gt;0,BA124:BF124&gt;0,BL124:BQ124&gt;0,BW124:CB124&gt;0,CH124:CM124&gt;0,CS124:CX124,DD124:DI124&gt;0,DO124:DT124&gt;0,DZ124:EE124),1,0)</f>
        <v>0</v>
      </c>
      <c r="P124" s="40"/>
      <c r="Q124" s="10"/>
      <c r="R124" s="10"/>
      <c r="S124" s="147"/>
      <c r="T124" s="147"/>
      <c r="U124" s="147"/>
      <c r="V124" s="147"/>
      <c r="W124" s="147"/>
      <c r="X124" s="147"/>
      <c r="Y124" s="147"/>
      <c r="Z124" s="147"/>
      <c r="AA124" s="147"/>
      <c r="AB124" s="147"/>
      <c r="AC124" s="147"/>
      <c r="AD124" s="9"/>
      <c r="AE124" s="10"/>
      <c r="AF124" s="10"/>
      <c r="AG124" s="10"/>
      <c r="AH124" s="10"/>
      <c r="AI124" s="10"/>
      <c r="AJ124" s="10"/>
      <c r="AK124" s="10"/>
      <c r="AL124" s="10"/>
      <c r="AM124" s="10"/>
      <c r="AN124" s="147"/>
      <c r="AO124" s="9"/>
      <c r="AP124" s="10"/>
      <c r="AQ124" s="10"/>
      <c r="AR124" s="10"/>
      <c r="AS124" s="10"/>
      <c r="AT124" s="10"/>
      <c r="AU124" s="10"/>
      <c r="AV124" s="10"/>
      <c r="AW124" s="10"/>
      <c r="AX124" s="10"/>
      <c r="AY124" s="147"/>
      <c r="AZ124" s="9"/>
      <c r="BA124" s="10"/>
      <c r="BB124" s="10"/>
      <c r="BC124" s="10"/>
      <c r="BD124" s="10"/>
      <c r="BE124" s="10"/>
      <c r="BF124" s="10"/>
      <c r="BG124" s="10"/>
      <c r="BH124" s="10"/>
      <c r="BI124" s="10"/>
      <c r="BJ124" s="147"/>
      <c r="BK124" s="9"/>
      <c r="BL124" s="10"/>
      <c r="BM124" s="10"/>
      <c r="BN124" s="10"/>
      <c r="BO124" s="10"/>
      <c r="BP124" s="10"/>
      <c r="BQ124" s="10"/>
      <c r="BR124" s="10"/>
      <c r="BS124" s="10"/>
      <c r="BT124" s="10"/>
      <c r="BU124" s="147"/>
      <c r="BV124" s="9"/>
      <c r="BW124" s="10"/>
      <c r="BX124" s="10"/>
      <c r="BY124" s="10"/>
      <c r="BZ124" s="10"/>
      <c r="CA124" s="10"/>
      <c r="CB124" s="10"/>
      <c r="CC124" s="10"/>
      <c r="CD124" s="10"/>
      <c r="CE124" s="10"/>
      <c r="CF124" s="147"/>
      <c r="CG124" s="9"/>
      <c r="CH124" s="10"/>
      <c r="CI124" s="10"/>
      <c r="CJ124" s="10"/>
      <c r="CK124" s="10"/>
      <c r="CL124" s="10"/>
      <c r="CM124" s="10"/>
      <c r="CN124" s="10"/>
      <c r="CO124" s="10"/>
      <c r="CP124" s="10"/>
      <c r="CQ124" s="147"/>
      <c r="CR124" s="9"/>
      <c r="CS124" s="10"/>
      <c r="CT124" s="10"/>
      <c r="CU124" s="10"/>
      <c r="CV124" s="10"/>
      <c r="CW124" s="10"/>
      <c r="CX124" s="10"/>
      <c r="CY124" s="10"/>
      <c r="CZ124" s="10"/>
      <c r="DA124" s="10"/>
      <c r="DB124" s="147"/>
      <c r="DC124" s="9"/>
      <c r="DD124" s="10"/>
      <c r="DE124" s="10"/>
      <c r="DF124" s="10"/>
      <c r="DG124" s="10"/>
      <c r="DH124" s="10"/>
      <c r="DI124" s="10"/>
      <c r="DJ124" s="10"/>
      <c r="DK124" s="10"/>
      <c r="DL124" s="10"/>
      <c r="DM124" s="147"/>
      <c r="DN124" s="9"/>
      <c r="DO124" s="10"/>
      <c r="DP124" s="10"/>
      <c r="DQ124" s="10"/>
      <c r="DR124" s="10"/>
      <c r="DS124" s="10"/>
      <c r="DT124" s="10"/>
      <c r="DU124" s="10"/>
      <c r="DV124" s="10"/>
      <c r="DW124" s="10"/>
      <c r="DX124" s="152"/>
      <c r="DY124" s="9"/>
      <c r="DZ124" s="10"/>
      <c r="EA124" s="10"/>
      <c r="EB124" s="10"/>
      <c r="EC124" s="10"/>
      <c r="ED124" s="10"/>
      <c r="EE124" s="10"/>
      <c r="EF124" s="10"/>
      <c r="EG124" s="10"/>
      <c r="EH124" s="10"/>
      <c r="EI124" s="157"/>
      <c r="EU124" s="16"/>
      <c r="EV124" s="6">
        <f t="shared" si="47"/>
        <v>0</v>
      </c>
      <c r="EW124" s="6">
        <f t="shared" si="29"/>
        <v>0</v>
      </c>
      <c r="EX124" s="6">
        <f t="shared" si="30"/>
        <v>0</v>
      </c>
      <c r="EY124" s="6">
        <f t="shared" si="31"/>
        <v>0</v>
      </c>
      <c r="EZ124" s="6">
        <f t="shared" si="32"/>
        <v>0</v>
      </c>
      <c r="FA124" s="6">
        <f t="shared" si="33"/>
        <v>0</v>
      </c>
      <c r="FB124" s="6">
        <f t="shared" si="34"/>
        <v>0</v>
      </c>
      <c r="FC124" s="6">
        <f t="shared" si="35"/>
        <v>0</v>
      </c>
      <c r="FD124" s="6">
        <f t="shared" si="36"/>
        <v>0</v>
      </c>
      <c r="FE124" s="6">
        <f t="shared" si="37"/>
        <v>0</v>
      </c>
      <c r="FF124" s="6">
        <f t="shared" si="38"/>
        <v>0</v>
      </c>
      <c r="FG124" s="6">
        <f t="shared" si="39"/>
        <v>0</v>
      </c>
      <c r="FH124" s="6">
        <f t="shared" si="51"/>
        <v>0</v>
      </c>
      <c r="FI124" s="6">
        <f t="shared" si="41"/>
        <v>0</v>
      </c>
      <c r="FJ124" s="6">
        <f t="shared" si="52"/>
        <v>0</v>
      </c>
      <c r="FK124" s="6">
        <f t="shared" si="53"/>
        <v>0</v>
      </c>
    </row>
    <row r="125" spans="14:167">
      <c r="N125" s="6">
        <v>123</v>
      </c>
      <c r="O125" s="6" cm="1">
        <f t="array" ref="O125">IF(OR(AE125:AJ125&gt;0,AP125:AU125&gt;0,BA125:BF125&gt;0,BL125:BQ125&gt;0,BW125:CB125&gt;0,CH125:CM125&gt;0,CS125:CX125,DD125:DI125&gt;0,DO125:DT125&gt;0,DZ125:EE125),1,0)</f>
        <v>0</v>
      </c>
      <c r="P125" s="40"/>
      <c r="Q125" s="10"/>
      <c r="R125" s="10"/>
      <c r="S125" s="147"/>
      <c r="T125" s="147"/>
      <c r="U125" s="147"/>
      <c r="V125" s="147"/>
      <c r="W125" s="147"/>
      <c r="X125" s="147"/>
      <c r="Y125" s="147"/>
      <c r="Z125" s="147"/>
      <c r="AA125" s="147"/>
      <c r="AB125" s="147"/>
      <c r="AC125" s="147"/>
      <c r="AD125" s="9"/>
      <c r="AE125" s="10"/>
      <c r="AF125" s="10"/>
      <c r="AG125" s="10"/>
      <c r="AH125" s="10"/>
      <c r="AI125" s="10"/>
      <c r="AJ125" s="10"/>
      <c r="AK125" s="10"/>
      <c r="AL125" s="10"/>
      <c r="AM125" s="10"/>
      <c r="AN125" s="147"/>
      <c r="AO125" s="9"/>
      <c r="AP125" s="10"/>
      <c r="AQ125" s="10"/>
      <c r="AR125" s="10"/>
      <c r="AS125" s="10"/>
      <c r="AT125" s="10"/>
      <c r="AU125" s="10"/>
      <c r="AV125" s="10"/>
      <c r="AW125" s="10"/>
      <c r="AX125" s="10"/>
      <c r="AY125" s="147"/>
      <c r="AZ125" s="9"/>
      <c r="BA125" s="10"/>
      <c r="BB125" s="10"/>
      <c r="BC125" s="10"/>
      <c r="BD125" s="10"/>
      <c r="BE125" s="10"/>
      <c r="BF125" s="10"/>
      <c r="BG125" s="10"/>
      <c r="BH125" s="10"/>
      <c r="BI125" s="10"/>
      <c r="BJ125" s="147"/>
      <c r="BK125" s="9"/>
      <c r="BL125" s="10"/>
      <c r="BM125" s="10"/>
      <c r="BN125" s="10"/>
      <c r="BO125" s="10"/>
      <c r="BP125" s="10"/>
      <c r="BQ125" s="10"/>
      <c r="BR125" s="10"/>
      <c r="BS125" s="10"/>
      <c r="BT125" s="10"/>
      <c r="BU125" s="147"/>
      <c r="BV125" s="9"/>
      <c r="BW125" s="10"/>
      <c r="BX125" s="10"/>
      <c r="BY125" s="10"/>
      <c r="BZ125" s="10"/>
      <c r="CA125" s="10"/>
      <c r="CB125" s="10"/>
      <c r="CC125" s="10"/>
      <c r="CD125" s="10"/>
      <c r="CE125" s="10"/>
      <c r="CF125" s="147"/>
      <c r="CG125" s="9"/>
      <c r="CH125" s="10"/>
      <c r="CI125" s="10"/>
      <c r="CJ125" s="10"/>
      <c r="CK125" s="10"/>
      <c r="CL125" s="10"/>
      <c r="CM125" s="10"/>
      <c r="CN125" s="10"/>
      <c r="CO125" s="10"/>
      <c r="CP125" s="10"/>
      <c r="CQ125" s="147"/>
      <c r="CR125" s="9"/>
      <c r="CS125" s="10"/>
      <c r="CT125" s="10"/>
      <c r="CU125" s="10"/>
      <c r="CV125" s="10"/>
      <c r="CW125" s="10"/>
      <c r="CX125" s="10"/>
      <c r="CY125" s="10"/>
      <c r="CZ125" s="10"/>
      <c r="DA125" s="10"/>
      <c r="DB125" s="147"/>
      <c r="DC125" s="9"/>
      <c r="DD125" s="10"/>
      <c r="DE125" s="10"/>
      <c r="DF125" s="10"/>
      <c r="DG125" s="10"/>
      <c r="DH125" s="10"/>
      <c r="DI125" s="10"/>
      <c r="DJ125" s="10"/>
      <c r="DK125" s="10"/>
      <c r="DL125" s="10"/>
      <c r="DM125" s="147"/>
      <c r="DN125" s="9"/>
      <c r="DO125" s="10"/>
      <c r="DP125" s="10"/>
      <c r="DQ125" s="10"/>
      <c r="DR125" s="10"/>
      <c r="DS125" s="10"/>
      <c r="DT125" s="10"/>
      <c r="DU125" s="10"/>
      <c r="DV125" s="10"/>
      <c r="DW125" s="10"/>
      <c r="DX125" s="152"/>
      <c r="DY125" s="9"/>
      <c r="DZ125" s="10"/>
      <c r="EA125" s="10"/>
      <c r="EB125" s="10"/>
      <c r="EC125" s="10"/>
      <c r="ED125" s="10"/>
      <c r="EE125" s="10"/>
      <c r="EF125" s="10"/>
      <c r="EG125" s="10"/>
      <c r="EH125" s="10"/>
      <c r="EI125" s="157"/>
      <c r="EU125" s="16"/>
      <c r="EV125" s="6">
        <f t="shared" si="47"/>
        <v>0</v>
      </c>
      <c r="EW125" s="6">
        <f t="shared" si="29"/>
        <v>0</v>
      </c>
      <c r="EX125" s="6">
        <f t="shared" si="30"/>
        <v>0</v>
      </c>
      <c r="EY125" s="6">
        <f t="shared" si="31"/>
        <v>0</v>
      </c>
      <c r="EZ125" s="6">
        <f t="shared" si="32"/>
        <v>0</v>
      </c>
      <c r="FA125" s="6">
        <f t="shared" si="33"/>
        <v>0</v>
      </c>
      <c r="FB125" s="6">
        <f t="shared" si="34"/>
        <v>0</v>
      </c>
      <c r="FC125" s="6">
        <f t="shared" si="35"/>
        <v>0</v>
      </c>
      <c r="FD125" s="6">
        <f t="shared" si="36"/>
        <v>0</v>
      </c>
      <c r="FE125" s="6">
        <f t="shared" si="37"/>
        <v>0</v>
      </c>
      <c r="FF125" s="6">
        <f t="shared" si="38"/>
        <v>0</v>
      </c>
      <c r="FG125" s="6">
        <f t="shared" si="39"/>
        <v>0</v>
      </c>
      <c r="FH125" s="6">
        <f t="shared" si="51"/>
        <v>0</v>
      </c>
      <c r="FI125" s="6">
        <f t="shared" si="41"/>
        <v>0</v>
      </c>
      <c r="FJ125" s="6">
        <f t="shared" si="52"/>
        <v>0</v>
      </c>
      <c r="FK125" s="6">
        <f t="shared" si="53"/>
        <v>0</v>
      </c>
    </row>
    <row r="126" spans="14:167">
      <c r="N126" s="6">
        <v>124</v>
      </c>
      <c r="O126" s="6" cm="1">
        <f t="array" ref="O126">IF(OR(AE126:AJ126&gt;0,AP126:AU126&gt;0,BA126:BF126&gt;0,BL126:BQ126&gt;0,BW126:CB126&gt;0,CH126:CM126&gt;0,CS126:CX126,DD126:DI126&gt;0,DO126:DT126&gt;0,DZ126:EE126),1,0)</f>
        <v>0</v>
      </c>
      <c r="P126" s="40"/>
      <c r="Q126" s="10"/>
      <c r="R126" s="10"/>
      <c r="S126" s="147"/>
      <c r="T126" s="147"/>
      <c r="U126" s="147"/>
      <c r="V126" s="147"/>
      <c r="W126" s="147"/>
      <c r="X126" s="147"/>
      <c r="Y126" s="147"/>
      <c r="Z126" s="147"/>
      <c r="AA126" s="147"/>
      <c r="AB126" s="147"/>
      <c r="AC126" s="147"/>
      <c r="AD126" s="9"/>
      <c r="AE126" s="10"/>
      <c r="AF126" s="10"/>
      <c r="AG126" s="10"/>
      <c r="AH126" s="10"/>
      <c r="AI126" s="10"/>
      <c r="AJ126" s="10"/>
      <c r="AK126" s="10"/>
      <c r="AL126" s="10"/>
      <c r="AM126" s="10"/>
      <c r="AN126" s="147"/>
      <c r="AO126" s="9"/>
      <c r="AP126" s="10"/>
      <c r="AQ126" s="10"/>
      <c r="AR126" s="10"/>
      <c r="AS126" s="10"/>
      <c r="AT126" s="10"/>
      <c r="AU126" s="10"/>
      <c r="AV126" s="10"/>
      <c r="AW126" s="10"/>
      <c r="AX126" s="10"/>
      <c r="AY126" s="147"/>
      <c r="AZ126" s="9"/>
      <c r="BA126" s="10"/>
      <c r="BB126" s="10"/>
      <c r="BC126" s="10"/>
      <c r="BD126" s="10"/>
      <c r="BE126" s="10"/>
      <c r="BF126" s="10"/>
      <c r="BG126" s="10"/>
      <c r="BH126" s="10"/>
      <c r="BI126" s="10"/>
      <c r="BJ126" s="147"/>
      <c r="BK126" s="9"/>
      <c r="BL126" s="10"/>
      <c r="BM126" s="10"/>
      <c r="BN126" s="10"/>
      <c r="BO126" s="10"/>
      <c r="BP126" s="10"/>
      <c r="BQ126" s="10"/>
      <c r="BR126" s="10"/>
      <c r="BS126" s="10"/>
      <c r="BT126" s="10"/>
      <c r="BU126" s="147"/>
      <c r="BV126" s="9"/>
      <c r="BW126" s="10"/>
      <c r="BX126" s="10"/>
      <c r="BY126" s="10"/>
      <c r="BZ126" s="10"/>
      <c r="CA126" s="10"/>
      <c r="CB126" s="10"/>
      <c r="CC126" s="10"/>
      <c r="CD126" s="10"/>
      <c r="CE126" s="10"/>
      <c r="CF126" s="147"/>
      <c r="CG126" s="9"/>
      <c r="CH126" s="10"/>
      <c r="CI126" s="10"/>
      <c r="CJ126" s="10"/>
      <c r="CK126" s="10"/>
      <c r="CL126" s="10"/>
      <c r="CM126" s="10"/>
      <c r="CN126" s="10"/>
      <c r="CO126" s="10"/>
      <c r="CP126" s="10"/>
      <c r="CQ126" s="147"/>
      <c r="CR126" s="9"/>
      <c r="CS126" s="10"/>
      <c r="CT126" s="10"/>
      <c r="CU126" s="10"/>
      <c r="CV126" s="10"/>
      <c r="CW126" s="10"/>
      <c r="CX126" s="10"/>
      <c r="CY126" s="10"/>
      <c r="CZ126" s="10"/>
      <c r="DA126" s="10"/>
      <c r="DB126" s="147"/>
      <c r="DC126" s="9"/>
      <c r="DD126" s="10"/>
      <c r="DE126" s="10"/>
      <c r="DF126" s="10"/>
      <c r="DG126" s="10"/>
      <c r="DH126" s="10"/>
      <c r="DI126" s="10"/>
      <c r="DJ126" s="10"/>
      <c r="DK126" s="10"/>
      <c r="DL126" s="10"/>
      <c r="DM126" s="147"/>
      <c r="DN126" s="9"/>
      <c r="DO126" s="10"/>
      <c r="DP126" s="10"/>
      <c r="DQ126" s="10"/>
      <c r="DR126" s="10"/>
      <c r="DS126" s="10"/>
      <c r="DT126" s="10"/>
      <c r="DU126" s="10"/>
      <c r="DV126" s="10"/>
      <c r="DW126" s="10"/>
      <c r="DX126" s="152"/>
      <c r="DY126" s="9"/>
      <c r="DZ126" s="10"/>
      <c r="EA126" s="10"/>
      <c r="EB126" s="10"/>
      <c r="EC126" s="10"/>
      <c r="ED126" s="10"/>
      <c r="EE126" s="10"/>
      <c r="EF126" s="10"/>
      <c r="EG126" s="10"/>
      <c r="EH126" s="10"/>
      <c r="EI126" s="157"/>
      <c r="EU126" s="16"/>
      <c r="EV126" s="6">
        <f t="shared" si="47"/>
        <v>0</v>
      </c>
      <c r="EW126" s="6">
        <f t="shared" si="29"/>
        <v>0</v>
      </c>
      <c r="EX126" s="6">
        <f t="shared" si="30"/>
        <v>0</v>
      </c>
      <c r="EY126" s="6">
        <f t="shared" si="31"/>
        <v>0</v>
      </c>
      <c r="EZ126" s="6">
        <f t="shared" si="32"/>
        <v>0</v>
      </c>
      <c r="FA126" s="6">
        <f t="shared" si="33"/>
        <v>0</v>
      </c>
      <c r="FB126" s="6">
        <f t="shared" si="34"/>
        <v>0</v>
      </c>
      <c r="FC126" s="6">
        <f t="shared" si="35"/>
        <v>0</v>
      </c>
      <c r="FD126" s="6">
        <f t="shared" si="36"/>
        <v>0</v>
      </c>
      <c r="FE126" s="6">
        <f t="shared" si="37"/>
        <v>0</v>
      </c>
      <c r="FF126" s="6">
        <f t="shared" si="38"/>
        <v>0</v>
      </c>
      <c r="FG126" s="6">
        <f t="shared" si="39"/>
        <v>0</v>
      </c>
      <c r="FH126" s="6">
        <f t="shared" si="51"/>
        <v>0</v>
      </c>
      <c r="FI126" s="6">
        <f t="shared" si="41"/>
        <v>0</v>
      </c>
      <c r="FJ126" s="6">
        <f t="shared" si="52"/>
        <v>0</v>
      </c>
      <c r="FK126" s="6">
        <f t="shared" si="53"/>
        <v>0</v>
      </c>
    </row>
    <row r="127" spans="14:167">
      <c r="N127" s="6">
        <v>125</v>
      </c>
      <c r="O127" s="6" cm="1">
        <f t="array" ref="O127">IF(OR(AE127:AJ127&gt;0,AP127:AU127&gt;0,BA127:BF127&gt;0,BL127:BQ127&gt;0,BW127:CB127&gt;0,CH127:CM127&gt;0,CS127:CX127,DD127:DI127&gt;0,DO127:DT127&gt;0,DZ127:EE127),1,0)</f>
        <v>0</v>
      </c>
      <c r="P127" s="40"/>
      <c r="Q127" s="10"/>
      <c r="R127" s="10"/>
      <c r="S127" s="147"/>
      <c r="T127" s="147"/>
      <c r="U127" s="147"/>
      <c r="V127" s="147"/>
      <c r="W127" s="147"/>
      <c r="X127" s="147"/>
      <c r="Y127" s="147"/>
      <c r="Z127" s="147"/>
      <c r="AA127" s="147"/>
      <c r="AB127" s="147"/>
      <c r="AC127" s="147"/>
      <c r="AD127" s="9"/>
      <c r="AE127" s="10"/>
      <c r="AF127" s="10"/>
      <c r="AG127" s="10"/>
      <c r="AH127" s="10"/>
      <c r="AI127" s="10"/>
      <c r="AJ127" s="10"/>
      <c r="AK127" s="10"/>
      <c r="AL127" s="10"/>
      <c r="AM127" s="10"/>
      <c r="AN127" s="147"/>
      <c r="AO127" s="9"/>
      <c r="AP127" s="10"/>
      <c r="AQ127" s="10"/>
      <c r="AR127" s="10"/>
      <c r="AS127" s="10"/>
      <c r="AT127" s="10"/>
      <c r="AU127" s="10"/>
      <c r="AV127" s="10"/>
      <c r="AW127" s="10"/>
      <c r="AX127" s="10"/>
      <c r="AY127" s="147"/>
      <c r="AZ127" s="9"/>
      <c r="BA127" s="10"/>
      <c r="BB127" s="10"/>
      <c r="BC127" s="10"/>
      <c r="BD127" s="10"/>
      <c r="BE127" s="10"/>
      <c r="BF127" s="10"/>
      <c r="BG127" s="10"/>
      <c r="BH127" s="10"/>
      <c r="BI127" s="10"/>
      <c r="BJ127" s="147"/>
      <c r="BK127" s="9"/>
      <c r="BL127" s="10"/>
      <c r="BM127" s="10"/>
      <c r="BN127" s="10"/>
      <c r="BO127" s="10"/>
      <c r="BP127" s="10"/>
      <c r="BQ127" s="10"/>
      <c r="BR127" s="10"/>
      <c r="BS127" s="10"/>
      <c r="BT127" s="10"/>
      <c r="BU127" s="147"/>
      <c r="BV127" s="9"/>
      <c r="BW127" s="10"/>
      <c r="BX127" s="10"/>
      <c r="BY127" s="10"/>
      <c r="BZ127" s="10"/>
      <c r="CA127" s="10"/>
      <c r="CB127" s="10"/>
      <c r="CC127" s="10"/>
      <c r="CD127" s="10"/>
      <c r="CE127" s="10"/>
      <c r="CF127" s="147"/>
      <c r="CG127" s="9"/>
      <c r="CH127" s="10"/>
      <c r="CI127" s="10"/>
      <c r="CJ127" s="10"/>
      <c r="CK127" s="10"/>
      <c r="CL127" s="10"/>
      <c r="CM127" s="10"/>
      <c r="CN127" s="10"/>
      <c r="CO127" s="10"/>
      <c r="CP127" s="10"/>
      <c r="CQ127" s="147"/>
      <c r="CR127" s="9"/>
      <c r="CS127" s="10"/>
      <c r="CT127" s="10"/>
      <c r="CU127" s="10"/>
      <c r="CV127" s="10"/>
      <c r="CW127" s="10"/>
      <c r="CX127" s="10"/>
      <c r="CY127" s="10"/>
      <c r="CZ127" s="10"/>
      <c r="DA127" s="10"/>
      <c r="DB127" s="147"/>
      <c r="DC127" s="9"/>
      <c r="DD127" s="10"/>
      <c r="DE127" s="10"/>
      <c r="DF127" s="10"/>
      <c r="DG127" s="10"/>
      <c r="DH127" s="10"/>
      <c r="DI127" s="10"/>
      <c r="DJ127" s="10"/>
      <c r="DK127" s="10"/>
      <c r="DL127" s="10"/>
      <c r="DM127" s="147"/>
      <c r="DN127" s="9"/>
      <c r="DO127" s="10"/>
      <c r="DP127" s="10"/>
      <c r="DQ127" s="10"/>
      <c r="DR127" s="10"/>
      <c r="DS127" s="10"/>
      <c r="DT127" s="10"/>
      <c r="DU127" s="10"/>
      <c r="DV127" s="10"/>
      <c r="DW127" s="10"/>
      <c r="DX127" s="152"/>
      <c r="DY127" s="9"/>
      <c r="DZ127" s="10"/>
      <c r="EA127" s="10"/>
      <c r="EB127" s="10"/>
      <c r="EC127" s="10"/>
      <c r="ED127" s="10"/>
      <c r="EE127" s="10"/>
      <c r="EF127" s="10"/>
      <c r="EG127" s="10"/>
      <c r="EH127" s="10"/>
      <c r="EI127" s="157"/>
      <c r="EU127" s="16"/>
      <c r="EV127" s="6">
        <f t="shared" si="47"/>
        <v>0</v>
      </c>
      <c r="EW127" s="6">
        <f t="shared" si="29"/>
        <v>0</v>
      </c>
      <c r="EX127" s="6">
        <f t="shared" si="30"/>
        <v>0</v>
      </c>
      <c r="EY127" s="6">
        <f t="shared" si="31"/>
        <v>0</v>
      </c>
      <c r="EZ127" s="6">
        <f t="shared" si="32"/>
        <v>0</v>
      </c>
      <c r="FA127" s="6">
        <f t="shared" si="33"/>
        <v>0</v>
      </c>
      <c r="FB127" s="6">
        <f t="shared" si="34"/>
        <v>0</v>
      </c>
      <c r="FC127" s="6">
        <f t="shared" si="35"/>
        <v>0</v>
      </c>
      <c r="FD127" s="6">
        <f t="shared" si="36"/>
        <v>0</v>
      </c>
      <c r="FE127" s="6">
        <f t="shared" si="37"/>
        <v>0</v>
      </c>
      <c r="FF127" s="6">
        <f t="shared" si="38"/>
        <v>0</v>
      </c>
      <c r="FG127" s="6">
        <f t="shared" si="39"/>
        <v>0</v>
      </c>
      <c r="FH127" s="6">
        <f t="shared" si="51"/>
        <v>0</v>
      </c>
      <c r="FI127" s="6">
        <f t="shared" si="41"/>
        <v>0</v>
      </c>
      <c r="FJ127" s="6">
        <f t="shared" si="52"/>
        <v>0</v>
      </c>
      <c r="FK127" s="6">
        <f t="shared" si="53"/>
        <v>0</v>
      </c>
    </row>
    <row r="128" spans="14:167">
      <c r="N128" s="6">
        <v>126</v>
      </c>
      <c r="O128" s="6" cm="1">
        <f t="array" ref="O128">IF(OR(AE128:AJ128&gt;0,AP128:AU128&gt;0,BA128:BF128&gt;0,BL128:BQ128&gt;0,BW128:CB128&gt;0,CH128:CM128&gt;0,CS128:CX128,DD128:DI128&gt;0,DO128:DT128&gt;0,DZ128:EE128),1,0)</f>
        <v>0</v>
      </c>
      <c r="P128" s="40"/>
      <c r="Q128" s="10"/>
      <c r="R128" s="10"/>
      <c r="S128" s="147"/>
      <c r="T128" s="147"/>
      <c r="U128" s="147"/>
      <c r="V128" s="147"/>
      <c r="W128" s="147"/>
      <c r="X128" s="147"/>
      <c r="Y128" s="147"/>
      <c r="Z128" s="147"/>
      <c r="AA128" s="147"/>
      <c r="AB128" s="147"/>
      <c r="AC128" s="147"/>
      <c r="AD128" s="9"/>
      <c r="AE128" s="10"/>
      <c r="AF128" s="10"/>
      <c r="AG128" s="10"/>
      <c r="AH128" s="10"/>
      <c r="AI128" s="10"/>
      <c r="AJ128" s="10"/>
      <c r="AK128" s="10"/>
      <c r="AL128" s="10"/>
      <c r="AM128" s="10"/>
      <c r="AN128" s="147"/>
      <c r="AO128" s="9"/>
      <c r="AP128" s="10"/>
      <c r="AQ128" s="10"/>
      <c r="AR128" s="10"/>
      <c r="AS128" s="10"/>
      <c r="AT128" s="10"/>
      <c r="AU128" s="10"/>
      <c r="AV128" s="10"/>
      <c r="AW128" s="10"/>
      <c r="AX128" s="10"/>
      <c r="AY128" s="147"/>
      <c r="AZ128" s="9"/>
      <c r="BA128" s="10"/>
      <c r="BB128" s="10"/>
      <c r="BC128" s="10"/>
      <c r="BD128" s="10"/>
      <c r="BE128" s="10"/>
      <c r="BF128" s="10"/>
      <c r="BG128" s="10"/>
      <c r="BH128" s="10"/>
      <c r="BI128" s="10"/>
      <c r="BJ128" s="147"/>
      <c r="BK128" s="9"/>
      <c r="BL128" s="10"/>
      <c r="BM128" s="10"/>
      <c r="BN128" s="10"/>
      <c r="BO128" s="10"/>
      <c r="BP128" s="10"/>
      <c r="BQ128" s="10"/>
      <c r="BR128" s="10"/>
      <c r="BS128" s="10"/>
      <c r="BT128" s="10"/>
      <c r="BU128" s="147"/>
      <c r="BV128" s="9"/>
      <c r="BW128" s="10"/>
      <c r="BX128" s="10"/>
      <c r="BY128" s="10"/>
      <c r="BZ128" s="10"/>
      <c r="CA128" s="10"/>
      <c r="CB128" s="10"/>
      <c r="CC128" s="10"/>
      <c r="CD128" s="10"/>
      <c r="CE128" s="10"/>
      <c r="CF128" s="147"/>
      <c r="CG128" s="9"/>
      <c r="CH128" s="10"/>
      <c r="CI128" s="10"/>
      <c r="CJ128" s="10"/>
      <c r="CK128" s="10"/>
      <c r="CL128" s="10"/>
      <c r="CM128" s="10"/>
      <c r="CN128" s="10"/>
      <c r="CO128" s="10"/>
      <c r="CP128" s="10"/>
      <c r="CQ128" s="147"/>
      <c r="CR128" s="9"/>
      <c r="CS128" s="10"/>
      <c r="CT128" s="10"/>
      <c r="CU128" s="10"/>
      <c r="CV128" s="10"/>
      <c r="CW128" s="10"/>
      <c r="CX128" s="10"/>
      <c r="CY128" s="10"/>
      <c r="CZ128" s="10"/>
      <c r="DA128" s="10"/>
      <c r="DB128" s="147"/>
      <c r="DC128" s="9"/>
      <c r="DD128" s="10"/>
      <c r="DE128" s="10"/>
      <c r="DF128" s="10"/>
      <c r="DG128" s="10"/>
      <c r="DH128" s="10"/>
      <c r="DI128" s="10"/>
      <c r="DJ128" s="10"/>
      <c r="DK128" s="10"/>
      <c r="DL128" s="10"/>
      <c r="DM128" s="147"/>
      <c r="DN128" s="9"/>
      <c r="DO128" s="10"/>
      <c r="DP128" s="10"/>
      <c r="DQ128" s="10"/>
      <c r="DR128" s="10"/>
      <c r="DS128" s="10"/>
      <c r="DT128" s="10"/>
      <c r="DU128" s="10"/>
      <c r="DV128" s="10"/>
      <c r="DW128" s="10"/>
      <c r="DX128" s="152"/>
      <c r="DY128" s="9"/>
      <c r="DZ128" s="10"/>
      <c r="EA128" s="10"/>
      <c r="EB128" s="10"/>
      <c r="EC128" s="10"/>
      <c r="ED128" s="10"/>
      <c r="EE128" s="10"/>
      <c r="EF128" s="10"/>
      <c r="EG128" s="10"/>
      <c r="EH128" s="10"/>
      <c r="EI128" s="157"/>
      <c r="EU128" s="16"/>
      <c r="EV128" s="6">
        <f t="shared" si="47"/>
        <v>0</v>
      </c>
      <c r="EW128" s="6">
        <f t="shared" si="29"/>
        <v>0</v>
      </c>
      <c r="EX128" s="6">
        <f t="shared" si="30"/>
        <v>0</v>
      </c>
      <c r="EY128" s="6">
        <f t="shared" si="31"/>
        <v>0</v>
      </c>
      <c r="EZ128" s="6">
        <f t="shared" si="32"/>
        <v>0</v>
      </c>
      <c r="FA128" s="6">
        <f t="shared" si="33"/>
        <v>0</v>
      </c>
      <c r="FB128" s="6">
        <f t="shared" si="34"/>
        <v>0</v>
      </c>
      <c r="FC128" s="6">
        <f t="shared" si="35"/>
        <v>0</v>
      </c>
      <c r="FD128" s="6">
        <f t="shared" si="36"/>
        <v>0</v>
      </c>
      <c r="FE128" s="6">
        <f t="shared" si="37"/>
        <v>0</v>
      </c>
      <c r="FF128" s="6">
        <f t="shared" si="38"/>
        <v>0</v>
      </c>
      <c r="FG128" s="6">
        <f t="shared" si="39"/>
        <v>0</v>
      </c>
      <c r="FH128" s="6">
        <f t="shared" si="51"/>
        <v>0</v>
      </c>
      <c r="FI128" s="6">
        <f t="shared" si="41"/>
        <v>0</v>
      </c>
      <c r="FJ128" s="6">
        <f t="shared" si="52"/>
        <v>0</v>
      </c>
      <c r="FK128" s="6">
        <f t="shared" si="53"/>
        <v>0</v>
      </c>
    </row>
    <row r="129" spans="14:167">
      <c r="N129" s="6">
        <v>127</v>
      </c>
      <c r="O129" s="6" cm="1">
        <f t="array" ref="O129">IF(OR(AE129:AJ129&gt;0,AP129:AU129&gt;0,BA129:BF129&gt;0,BL129:BQ129&gt;0,BW129:CB129&gt;0,CH129:CM129&gt;0,CS129:CX129,DD129:DI129&gt;0,DO129:DT129&gt;0,DZ129:EE129),1,0)</f>
        <v>0</v>
      </c>
      <c r="P129" s="40"/>
      <c r="Q129" s="10"/>
      <c r="R129" s="10"/>
      <c r="S129" s="147"/>
      <c r="T129" s="147"/>
      <c r="U129" s="147"/>
      <c r="V129" s="147"/>
      <c r="W129" s="147"/>
      <c r="X129" s="147"/>
      <c r="Y129" s="147"/>
      <c r="Z129" s="147"/>
      <c r="AA129" s="147"/>
      <c r="AB129" s="147"/>
      <c r="AC129" s="147"/>
      <c r="AD129" s="9"/>
      <c r="AE129" s="10"/>
      <c r="AF129" s="10"/>
      <c r="AG129" s="10"/>
      <c r="AH129" s="10"/>
      <c r="AI129" s="10"/>
      <c r="AJ129" s="10"/>
      <c r="AK129" s="10"/>
      <c r="AL129" s="10"/>
      <c r="AM129" s="10"/>
      <c r="AN129" s="147"/>
      <c r="AO129" s="9"/>
      <c r="AP129" s="10"/>
      <c r="AQ129" s="10"/>
      <c r="AR129" s="10"/>
      <c r="AS129" s="10"/>
      <c r="AT129" s="10"/>
      <c r="AU129" s="10"/>
      <c r="AV129" s="10"/>
      <c r="AW129" s="10"/>
      <c r="AX129" s="10"/>
      <c r="AY129" s="147"/>
      <c r="AZ129" s="9"/>
      <c r="BA129" s="10"/>
      <c r="BB129" s="10"/>
      <c r="BC129" s="10"/>
      <c r="BD129" s="10"/>
      <c r="BE129" s="10"/>
      <c r="BF129" s="10"/>
      <c r="BG129" s="10"/>
      <c r="BH129" s="10"/>
      <c r="BI129" s="10"/>
      <c r="BJ129" s="147"/>
      <c r="BK129" s="9"/>
      <c r="BL129" s="10"/>
      <c r="BM129" s="10"/>
      <c r="BN129" s="10"/>
      <c r="BO129" s="10"/>
      <c r="BP129" s="10"/>
      <c r="BQ129" s="10"/>
      <c r="BR129" s="10"/>
      <c r="BS129" s="10"/>
      <c r="BT129" s="10"/>
      <c r="BU129" s="147"/>
      <c r="BV129" s="9"/>
      <c r="BW129" s="10"/>
      <c r="BX129" s="10"/>
      <c r="BY129" s="10"/>
      <c r="BZ129" s="10"/>
      <c r="CA129" s="10"/>
      <c r="CB129" s="10"/>
      <c r="CC129" s="10"/>
      <c r="CD129" s="10"/>
      <c r="CE129" s="10"/>
      <c r="CF129" s="147"/>
      <c r="CG129" s="9"/>
      <c r="CH129" s="10"/>
      <c r="CI129" s="10"/>
      <c r="CJ129" s="10"/>
      <c r="CK129" s="10"/>
      <c r="CL129" s="10"/>
      <c r="CM129" s="10"/>
      <c r="CN129" s="10"/>
      <c r="CO129" s="10"/>
      <c r="CP129" s="10"/>
      <c r="CQ129" s="147"/>
      <c r="CR129" s="9"/>
      <c r="CS129" s="10"/>
      <c r="CT129" s="10"/>
      <c r="CU129" s="10"/>
      <c r="CV129" s="10"/>
      <c r="CW129" s="10"/>
      <c r="CX129" s="10"/>
      <c r="CY129" s="10"/>
      <c r="CZ129" s="10"/>
      <c r="DA129" s="10"/>
      <c r="DB129" s="147"/>
      <c r="DC129" s="9"/>
      <c r="DD129" s="10"/>
      <c r="DE129" s="10"/>
      <c r="DF129" s="10"/>
      <c r="DG129" s="10"/>
      <c r="DH129" s="10"/>
      <c r="DI129" s="10"/>
      <c r="DJ129" s="10"/>
      <c r="DK129" s="10"/>
      <c r="DL129" s="10"/>
      <c r="DM129" s="147"/>
      <c r="DN129" s="9"/>
      <c r="DO129" s="10"/>
      <c r="DP129" s="10"/>
      <c r="DQ129" s="10"/>
      <c r="DR129" s="10"/>
      <c r="DS129" s="10"/>
      <c r="DT129" s="10"/>
      <c r="DU129" s="10"/>
      <c r="DV129" s="10"/>
      <c r="DW129" s="10"/>
      <c r="DX129" s="152"/>
      <c r="DY129" s="9"/>
      <c r="DZ129" s="10"/>
      <c r="EA129" s="10"/>
      <c r="EB129" s="10"/>
      <c r="EC129" s="10"/>
      <c r="ED129" s="10"/>
      <c r="EE129" s="10"/>
      <c r="EF129" s="10"/>
      <c r="EG129" s="10"/>
      <c r="EH129" s="10"/>
      <c r="EI129" s="157"/>
      <c r="EU129" s="16"/>
      <c r="EV129" s="6">
        <f t="shared" si="47"/>
        <v>0</v>
      </c>
      <c r="EW129" s="6">
        <f t="shared" si="29"/>
        <v>0</v>
      </c>
      <c r="EX129" s="6">
        <f t="shared" si="30"/>
        <v>0</v>
      </c>
      <c r="EY129" s="6">
        <f t="shared" si="31"/>
        <v>0</v>
      </c>
      <c r="EZ129" s="6">
        <f t="shared" si="32"/>
        <v>0</v>
      </c>
      <c r="FA129" s="6">
        <f t="shared" si="33"/>
        <v>0</v>
      </c>
      <c r="FB129" s="6">
        <f t="shared" si="34"/>
        <v>0</v>
      </c>
      <c r="FC129" s="6">
        <f t="shared" si="35"/>
        <v>0</v>
      </c>
      <c r="FD129" s="6">
        <f t="shared" si="36"/>
        <v>0</v>
      </c>
      <c r="FE129" s="6">
        <f t="shared" si="37"/>
        <v>0</v>
      </c>
      <c r="FF129" s="6">
        <f t="shared" si="38"/>
        <v>0</v>
      </c>
      <c r="FG129" s="6">
        <f t="shared" si="39"/>
        <v>0</v>
      </c>
      <c r="FH129" s="6">
        <f t="shared" si="51"/>
        <v>0</v>
      </c>
      <c r="FI129" s="6">
        <f t="shared" si="41"/>
        <v>0</v>
      </c>
      <c r="FJ129" s="6">
        <f t="shared" si="52"/>
        <v>0</v>
      </c>
      <c r="FK129" s="6">
        <f t="shared" si="53"/>
        <v>0</v>
      </c>
    </row>
    <row r="130" spans="14:167">
      <c r="N130" s="6">
        <v>128</v>
      </c>
      <c r="O130" s="6" cm="1">
        <f t="array" ref="O130">IF(OR(AE130:AJ130&gt;0,AP130:AU130&gt;0,BA130:BF130&gt;0,BL130:BQ130&gt;0,BW130:CB130&gt;0,CH130:CM130&gt;0,CS130:CX130,DD130:DI130&gt;0,DO130:DT130&gt;0,DZ130:EE130),1,0)</f>
        <v>0</v>
      </c>
      <c r="P130" s="40"/>
      <c r="Q130" s="10"/>
      <c r="R130" s="10"/>
      <c r="S130" s="147"/>
      <c r="T130" s="147"/>
      <c r="U130" s="147"/>
      <c r="V130" s="147"/>
      <c r="W130" s="147"/>
      <c r="X130" s="147"/>
      <c r="Y130" s="147"/>
      <c r="Z130" s="147"/>
      <c r="AA130" s="147"/>
      <c r="AB130" s="147"/>
      <c r="AC130" s="147"/>
      <c r="AD130" s="9"/>
      <c r="AE130" s="10"/>
      <c r="AF130" s="10"/>
      <c r="AG130" s="10"/>
      <c r="AH130" s="10"/>
      <c r="AI130" s="10"/>
      <c r="AJ130" s="10"/>
      <c r="AK130" s="10"/>
      <c r="AL130" s="10"/>
      <c r="AM130" s="10"/>
      <c r="AN130" s="147"/>
      <c r="AO130" s="9"/>
      <c r="AP130" s="10"/>
      <c r="AQ130" s="10"/>
      <c r="AR130" s="10"/>
      <c r="AS130" s="10"/>
      <c r="AT130" s="10"/>
      <c r="AU130" s="10"/>
      <c r="AV130" s="10"/>
      <c r="AW130" s="10"/>
      <c r="AX130" s="10"/>
      <c r="AY130" s="147"/>
      <c r="AZ130" s="9"/>
      <c r="BA130" s="10"/>
      <c r="BB130" s="10"/>
      <c r="BC130" s="10"/>
      <c r="BD130" s="10"/>
      <c r="BE130" s="10"/>
      <c r="BF130" s="10"/>
      <c r="BG130" s="10"/>
      <c r="BH130" s="10"/>
      <c r="BI130" s="10"/>
      <c r="BJ130" s="147"/>
      <c r="BK130" s="9"/>
      <c r="BL130" s="10"/>
      <c r="BM130" s="10"/>
      <c r="BN130" s="10"/>
      <c r="BO130" s="10"/>
      <c r="BP130" s="10"/>
      <c r="BQ130" s="10"/>
      <c r="BR130" s="10"/>
      <c r="BS130" s="10"/>
      <c r="BT130" s="10"/>
      <c r="BU130" s="147"/>
      <c r="BV130" s="9"/>
      <c r="BW130" s="10"/>
      <c r="BX130" s="10"/>
      <c r="BY130" s="10"/>
      <c r="BZ130" s="10"/>
      <c r="CA130" s="10"/>
      <c r="CB130" s="10"/>
      <c r="CC130" s="10"/>
      <c r="CD130" s="10"/>
      <c r="CE130" s="10"/>
      <c r="CF130" s="147"/>
      <c r="CG130" s="9"/>
      <c r="CH130" s="10"/>
      <c r="CI130" s="10"/>
      <c r="CJ130" s="10"/>
      <c r="CK130" s="10"/>
      <c r="CL130" s="10"/>
      <c r="CM130" s="10"/>
      <c r="CN130" s="10"/>
      <c r="CO130" s="10"/>
      <c r="CP130" s="10"/>
      <c r="CQ130" s="147"/>
      <c r="CR130" s="9"/>
      <c r="CS130" s="10"/>
      <c r="CT130" s="10"/>
      <c r="CU130" s="10"/>
      <c r="CV130" s="10"/>
      <c r="CW130" s="10"/>
      <c r="CX130" s="10"/>
      <c r="CY130" s="10"/>
      <c r="CZ130" s="10"/>
      <c r="DA130" s="10"/>
      <c r="DB130" s="147"/>
      <c r="DC130" s="9"/>
      <c r="DD130" s="10"/>
      <c r="DE130" s="10"/>
      <c r="DF130" s="10"/>
      <c r="DG130" s="10"/>
      <c r="DH130" s="10"/>
      <c r="DI130" s="10"/>
      <c r="DJ130" s="10"/>
      <c r="DK130" s="10"/>
      <c r="DL130" s="10"/>
      <c r="DM130" s="147"/>
      <c r="DN130" s="9"/>
      <c r="DO130" s="10"/>
      <c r="DP130" s="10"/>
      <c r="DQ130" s="10"/>
      <c r="DR130" s="10"/>
      <c r="DS130" s="10"/>
      <c r="DT130" s="10"/>
      <c r="DU130" s="10"/>
      <c r="DV130" s="10"/>
      <c r="DW130" s="10"/>
      <c r="DX130" s="152"/>
      <c r="DY130" s="9"/>
      <c r="DZ130" s="10"/>
      <c r="EA130" s="10"/>
      <c r="EB130" s="10"/>
      <c r="EC130" s="10"/>
      <c r="ED130" s="10"/>
      <c r="EE130" s="10"/>
      <c r="EF130" s="10"/>
      <c r="EG130" s="10"/>
      <c r="EH130" s="10"/>
      <c r="EI130" s="157"/>
      <c r="EU130" s="16"/>
      <c r="EV130" s="6">
        <f t="shared" si="47"/>
        <v>0</v>
      </c>
      <c r="EW130" s="6">
        <f t="shared" si="29"/>
        <v>0</v>
      </c>
      <c r="EX130" s="6">
        <f t="shared" si="30"/>
        <v>0</v>
      </c>
      <c r="EY130" s="6">
        <f t="shared" si="31"/>
        <v>0</v>
      </c>
      <c r="EZ130" s="6">
        <f t="shared" si="32"/>
        <v>0</v>
      </c>
      <c r="FA130" s="6">
        <f t="shared" si="33"/>
        <v>0</v>
      </c>
      <c r="FB130" s="6">
        <f t="shared" si="34"/>
        <v>0</v>
      </c>
      <c r="FC130" s="6">
        <f t="shared" si="35"/>
        <v>0</v>
      </c>
      <c r="FD130" s="6">
        <f t="shared" si="36"/>
        <v>0</v>
      </c>
      <c r="FE130" s="6">
        <f t="shared" si="37"/>
        <v>0</v>
      </c>
      <c r="FF130" s="6">
        <f t="shared" si="38"/>
        <v>0</v>
      </c>
      <c r="FG130" s="6">
        <f t="shared" si="39"/>
        <v>0</v>
      </c>
      <c r="FH130" s="6">
        <f t="shared" si="51"/>
        <v>0</v>
      </c>
      <c r="FI130" s="6">
        <f t="shared" si="41"/>
        <v>0</v>
      </c>
      <c r="FJ130" s="6">
        <f t="shared" si="52"/>
        <v>0</v>
      </c>
      <c r="FK130" s="6">
        <f t="shared" si="53"/>
        <v>0</v>
      </c>
    </row>
    <row r="131" spans="14:167">
      <c r="N131" s="6">
        <v>129</v>
      </c>
      <c r="O131" s="6" cm="1">
        <f t="array" ref="O131">IF(OR(AE131:AJ131&gt;0,AP131:AU131&gt;0,BA131:BF131&gt;0,BL131:BQ131&gt;0,BW131:CB131&gt;0,CH131:CM131&gt;0,CS131:CX131,DD131:DI131&gt;0,DO131:DT131&gt;0,DZ131:EE131),1,0)</f>
        <v>0</v>
      </c>
      <c r="P131" s="40"/>
      <c r="Q131" s="10"/>
      <c r="R131" s="10"/>
      <c r="S131" s="147"/>
      <c r="T131" s="147"/>
      <c r="U131" s="147"/>
      <c r="V131" s="147"/>
      <c r="W131" s="147"/>
      <c r="X131" s="147"/>
      <c r="Y131" s="147"/>
      <c r="Z131" s="147"/>
      <c r="AA131" s="147"/>
      <c r="AB131" s="147"/>
      <c r="AC131" s="147"/>
      <c r="AD131" s="9"/>
      <c r="AE131" s="10"/>
      <c r="AF131" s="10"/>
      <c r="AG131" s="10"/>
      <c r="AH131" s="10"/>
      <c r="AI131" s="10"/>
      <c r="AJ131" s="10"/>
      <c r="AK131" s="10"/>
      <c r="AL131" s="10"/>
      <c r="AM131" s="10"/>
      <c r="AN131" s="147"/>
      <c r="AO131" s="9"/>
      <c r="AP131" s="10"/>
      <c r="AQ131" s="10"/>
      <c r="AR131" s="10"/>
      <c r="AS131" s="10"/>
      <c r="AT131" s="10"/>
      <c r="AU131" s="10"/>
      <c r="AV131" s="10"/>
      <c r="AW131" s="10"/>
      <c r="AX131" s="10"/>
      <c r="AY131" s="147"/>
      <c r="AZ131" s="9"/>
      <c r="BA131" s="10"/>
      <c r="BB131" s="10"/>
      <c r="BC131" s="10"/>
      <c r="BD131" s="10"/>
      <c r="BE131" s="10"/>
      <c r="BF131" s="10"/>
      <c r="BG131" s="10"/>
      <c r="BH131" s="10"/>
      <c r="BI131" s="10"/>
      <c r="BJ131" s="147"/>
      <c r="BK131" s="9"/>
      <c r="BL131" s="10"/>
      <c r="BM131" s="10"/>
      <c r="BN131" s="10"/>
      <c r="BO131" s="10"/>
      <c r="BP131" s="10"/>
      <c r="BQ131" s="10"/>
      <c r="BR131" s="10"/>
      <c r="BS131" s="10"/>
      <c r="BT131" s="10"/>
      <c r="BU131" s="147"/>
      <c r="BV131" s="9"/>
      <c r="BW131" s="10"/>
      <c r="BX131" s="10"/>
      <c r="BY131" s="10"/>
      <c r="BZ131" s="10"/>
      <c r="CA131" s="10"/>
      <c r="CB131" s="10"/>
      <c r="CC131" s="10"/>
      <c r="CD131" s="10"/>
      <c r="CE131" s="10"/>
      <c r="CF131" s="147"/>
      <c r="CG131" s="9"/>
      <c r="CH131" s="10"/>
      <c r="CI131" s="10"/>
      <c r="CJ131" s="10"/>
      <c r="CK131" s="10"/>
      <c r="CL131" s="10"/>
      <c r="CM131" s="10"/>
      <c r="CN131" s="10"/>
      <c r="CO131" s="10"/>
      <c r="CP131" s="10"/>
      <c r="CQ131" s="147"/>
      <c r="CR131" s="9"/>
      <c r="CS131" s="10"/>
      <c r="CT131" s="10"/>
      <c r="CU131" s="10"/>
      <c r="CV131" s="10"/>
      <c r="CW131" s="10"/>
      <c r="CX131" s="10"/>
      <c r="CY131" s="10"/>
      <c r="CZ131" s="10"/>
      <c r="DA131" s="10"/>
      <c r="DB131" s="147"/>
      <c r="DC131" s="9"/>
      <c r="DD131" s="10"/>
      <c r="DE131" s="10"/>
      <c r="DF131" s="10"/>
      <c r="DG131" s="10"/>
      <c r="DH131" s="10"/>
      <c r="DI131" s="10"/>
      <c r="DJ131" s="10"/>
      <c r="DK131" s="10"/>
      <c r="DL131" s="10"/>
      <c r="DM131" s="147"/>
      <c r="DN131" s="9"/>
      <c r="DO131" s="10"/>
      <c r="DP131" s="10"/>
      <c r="DQ131" s="10"/>
      <c r="DR131" s="10"/>
      <c r="DS131" s="10"/>
      <c r="DT131" s="10"/>
      <c r="DU131" s="10"/>
      <c r="DV131" s="10"/>
      <c r="DW131" s="10"/>
      <c r="DX131" s="152"/>
      <c r="DY131" s="9"/>
      <c r="DZ131" s="10"/>
      <c r="EA131" s="10"/>
      <c r="EB131" s="10"/>
      <c r="EC131" s="10"/>
      <c r="ED131" s="10"/>
      <c r="EE131" s="10"/>
      <c r="EF131" s="10"/>
      <c r="EG131" s="10"/>
      <c r="EH131" s="10"/>
      <c r="EI131" s="157"/>
      <c r="EU131" s="16"/>
      <c r="EV131" s="6">
        <f t="shared" ref="EV131:EV162" si="54">IF(R131&gt;=1,1,0)</f>
        <v>0</v>
      </c>
      <c r="EW131" s="6">
        <f t="shared" si="29"/>
        <v>0</v>
      </c>
      <c r="EX131" s="6">
        <f t="shared" si="30"/>
        <v>0</v>
      </c>
      <c r="EY131" s="6">
        <f t="shared" si="31"/>
        <v>0</v>
      </c>
      <c r="EZ131" s="6">
        <f t="shared" si="32"/>
        <v>0</v>
      </c>
      <c r="FA131" s="6">
        <f t="shared" si="33"/>
        <v>0</v>
      </c>
      <c r="FB131" s="6">
        <f t="shared" si="34"/>
        <v>0</v>
      </c>
      <c r="FC131" s="6">
        <f t="shared" si="35"/>
        <v>0</v>
      </c>
      <c r="FD131" s="6">
        <f t="shared" si="36"/>
        <v>0</v>
      </c>
      <c r="FE131" s="6">
        <f t="shared" si="37"/>
        <v>0</v>
      </c>
      <c r="FF131" s="6">
        <f t="shared" si="38"/>
        <v>0</v>
      </c>
      <c r="FG131" s="6">
        <f t="shared" si="39"/>
        <v>0</v>
      </c>
      <c r="FH131" s="6">
        <f t="shared" si="51"/>
        <v>0</v>
      </c>
      <c r="FI131" s="6">
        <f t="shared" si="41"/>
        <v>0</v>
      </c>
      <c r="FJ131" s="6">
        <f t="shared" si="52"/>
        <v>0</v>
      </c>
      <c r="FK131" s="6">
        <f t="shared" si="53"/>
        <v>0</v>
      </c>
    </row>
    <row r="132" spans="14:167">
      <c r="N132" s="6">
        <v>130</v>
      </c>
      <c r="O132" s="6" cm="1">
        <f t="array" ref="O132">IF(OR(AE132:AJ132&gt;0,AP132:AU132&gt;0,BA132:BF132&gt;0,BL132:BQ132&gt;0,BW132:CB132&gt;0,CH132:CM132&gt;0,CS132:CX132,DD132:DI132&gt;0,DO132:DT132&gt;0,DZ132:EE132),1,0)</f>
        <v>0</v>
      </c>
      <c r="P132" s="40"/>
      <c r="Q132" s="10"/>
      <c r="R132" s="10"/>
      <c r="S132" s="147"/>
      <c r="T132" s="147"/>
      <c r="U132" s="147"/>
      <c r="V132" s="147"/>
      <c r="W132" s="147"/>
      <c r="X132" s="147"/>
      <c r="Y132" s="147"/>
      <c r="Z132" s="147"/>
      <c r="AA132" s="147"/>
      <c r="AB132" s="147"/>
      <c r="AC132" s="147"/>
      <c r="AD132" s="9"/>
      <c r="AE132" s="10"/>
      <c r="AF132" s="10"/>
      <c r="AG132" s="10"/>
      <c r="AH132" s="10"/>
      <c r="AI132" s="10"/>
      <c r="AJ132" s="10"/>
      <c r="AK132" s="10"/>
      <c r="AL132" s="10"/>
      <c r="AM132" s="10"/>
      <c r="AN132" s="147"/>
      <c r="AO132" s="9"/>
      <c r="AP132" s="10"/>
      <c r="AQ132" s="10"/>
      <c r="AR132" s="10"/>
      <c r="AS132" s="10"/>
      <c r="AT132" s="10"/>
      <c r="AU132" s="10"/>
      <c r="AV132" s="10"/>
      <c r="AW132" s="10"/>
      <c r="AX132" s="10"/>
      <c r="AY132" s="147"/>
      <c r="AZ132" s="9"/>
      <c r="BA132" s="10"/>
      <c r="BB132" s="10"/>
      <c r="BC132" s="10"/>
      <c r="BD132" s="10"/>
      <c r="BE132" s="10"/>
      <c r="BF132" s="10"/>
      <c r="BG132" s="10"/>
      <c r="BH132" s="10"/>
      <c r="BI132" s="10"/>
      <c r="BJ132" s="147"/>
      <c r="BK132" s="9"/>
      <c r="BL132" s="10"/>
      <c r="BM132" s="10"/>
      <c r="BN132" s="10"/>
      <c r="BO132" s="10"/>
      <c r="BP132" s="10"/>
      <c r="BQ132" s="10"/>
      <c r="BR132" s="10"/>
      <c r="BS132" s="10"/>
      <c r="BT132" s="10"/>
      <c r="BU132" s="147"/>
      <c r="BV132" s="9"/>
      <c r="BW132" s="10"/>
      <c r="BX132" s="10"/>
      <c r="BY132" s="10"/>
      <c r="BZ132" s="10"/>
      <c r="CA132" s="10"/>
      <c r="CB132" s="10"/>
      <c r="CC132" s="10"/>
      <c r="CD132" s="10"/>
      <c r="CE132" s="10"/>
      <c r="CF132" s="147"/>
      <c r="CG132" s="9"/>
      <c r="CH132" s="10"/>
      <c r="CI132" s="10"/>
      <c r="CJ132" s="10"/>
      <c r="CK132" s="10"/>
      <c r="CL132" s="10"/>
      <c r="CM132" s="10"/>
      <c r="CN132" s="10"/>
      <c r="CO132" s="10"/>
      <c r="CP132" s="10"/>
      <c r="CQ132" s="147"/>
      <c r="CR132" s="9"/>
      <c r="CS132" s="10"/>
      <c r="CT132" s="10"/>
      <c r="CU132" s="10"/>
      <c r="CV132" s="10"/>
      <c r="CW132" s="10"/>
      <c r="CX132" s="10"/>
      <c r="CY132" s="10"/>
      <c r="CZ132" s="10"/>
      <c r="DA132" s="10"/>
      <c r="DB132" s="147"/>
      <c r="DC132" s="9"/>
      <c r="DD132" s="10"/>
      <c r="DE132" s="10"/>
      <c r="DF132" s="10"/>
      <c r="DG132" s="10"/>
      <c r="DH132" s="10"/>
      <c r="DI132" s="10"/>
      <c r="DJ132" s="10"/>
      <c r="DK132" s="10"/>
      <c r="DL132" s="10"/>
      <c r="DM132" s="147"/>
      <c r="DN132" s="9"/>
      <c r="DO132" s="10"/>
      <c r="DP132" s="10"/>
      <c r="DQ132" s="10"/>
      <c r="DR132" s="10"/>
      <c r="DS132" s="10"/>
      <c r="DT132" s="10"/>
      <c r="DU132" s="10"/>
      <c r="DV132" s="10"/>
      <c r="DW132" s="10"/>
      <c r="DX132" s="152"/>
      <c r="DY132" s="9"/>
      <c r="DZ132" s="10"/>
      <c r="EA132" s="10"/>
      <c r="EB132" s="10"/>
      <c r="EC132" s="10"/>
      <c r="ED132" s="10"/>
      <c r="EE132" s="10"/>
      <c r="EF132" s="10"/>
      <c r="EG132" s="10"/>
      <c r="EH132" s="10"/>
      <c r="EI132" s="157"/>
      <c r="EU132" s="16"/>
      <c r="EV132" s="6">
        <f t="shared" si="54"/>
        <v>0</v>
      </c>
      <c r="EW132" s="6">
        <f t="shared" ref="EW132:EW195" si="55">S132+AD132+AO132+AZ132+BK132+BV132+CG132+CR132+DC132+DN132+DY132</f>
        <v>0</v>
      </c>
      <c r="EX132" s="6">
        <f t="shared" ref="EX132:EX195" si="56">T132+AE132+AP132+BA132+BL132+BW132+CH132+CS132+DD132+DO132+DZ132</f>
        <v>0</v>
      </c>
      <c r="EY132" s="6">
        <f t="shared" ref="EY132:EY195" si="57">U132+AF132+AQ132+BB132+BM132+BX132+CI132+CT132+DE132+DP132+EA132</f>
        <v>0</v>
      </c>
      <c r="EZ132" s="6">
        <f t="shared" ref="EZ132:EZ195" si="58">V132+AG132+AR132+BC132+BN132+BY132+CJ132+CU132+DF132+DQ132+EB132</f>
        <v>0</v>
      </c>
      <c r="FA132" s="6">
        <f t="shared" ref="FA132:FA195" si="59">W132+AH132+AS132+BD132+BO132+BZ132+CK132+CV132+DG132+DR132+EC132</f>
        <v>0</v>
      </c>
      <c r="FB132" s="6">
        <f t="shared" ref="FB132:FB195" si="60">X132+AI132+AT132+BE132+BP132+CA132+CL132+CW132+DH132+DS132+ED132</f>
        <v>0</v>
      </c>
      <c r="FC132" s="6">
        <f t="shared" ref="FC132:FC195" si="61">Y132+AJ132+AU132+BF132+BQ132+CB132+CM132+CX132+DI132+DT132+EE132</f>
        <v>0</v>
      </c>
      <c r="FD132" s="6">
        <f t="shared" ref="FD132:FD195" si="62">Z132+AK132+AV132+BG132+BR132+CC132+CN132+CY132+DJ132+DU132+EF132</f>
        <v>0</v>
      </c>
      <c r="FE132" s="6">
        <f t="shared" ref="FE132:FE195" si="63">AA132+AL132+AW132+BH132+BS132+CD132+CO132+CZ132+DK132+DV132+EG132</f>
        <v>0</v>
      </c>
      <c r="FF132" s="6">
        <f t="shared" ref="FF132:FF195" si="64">AB132+AM132+AX132+BI132+BT132+CE132+CP132+DA132+DL132+DW132+EH132</f>
        <v>0</v>
      </c>
      <c r="FG132" s="6">
        <f t="shared" ref="FG132:FG195" si="65">AC132+AN132+AY132+BJ132+BU132+CF132+CQ132+DB132+DM132+DX132+EI132</f>
        <v>0</v>
      </c>
      <c r="FH132" s="6">
        <f t="shared" ref="FH132:FH147" si="66">EW132+EX132+EY132+EZ132+FA132+FB132+FC132</f>
        <v>0</v>
      </c>
      <c r="FI132" s="6">
        <f t="shared" ref="FI132:FI195" si="67">FD132+FE132+FF132+FG132+FH132</f>
        <v>0</v>
      </c>
      <c r="FJ132" s="6">
        <f t="shared" ref="FJ132:FJ147" si="68">IF(EK132&gt;=1,1,0)</f>
        <v>0</v>
      </c>
      <c r="FK132" s="6">
        <f t="shared" ref="FK132:FK147" si="69">IF(EP132&gt;=1,1,0)</f>
        <v>0</v>
      </c>
    </row>
    <row r="133" spans="14:167">
      <c r="N133" s="6">
        <v>131</v>
      </c>
      <c r="O133" s="6" cm="1">
        <f t="array" ref="O133">IF(OR(AE133:AJ133&gt;0,AP133:AU133&gt;0,BA133:BF133&gt;0,BL133:BQ133&gt;0,BW133:CB133&gt;0,CH133:CM133&gt;0,CS133:CX133,DD133:DI133&gt;0,DO133:DT133&gt;0,DZ133:EE133),1,0)</f>
        <v>0</v>
      </c>
      <c r="P133" s="40"/>
      <c r="Q133" s="10"/>
      <c r="R133" s="10"/>
      <c r="S133" s="147"/>
      <c r="T133" s="147"/>
      <c r="U133" s="147"/>
      <c r="V133" s="147"/>
      <c r="W133" s="147"/>
      <c r="X133" s="147"/>
      <c r="Y133" s="147"/>
      <c r="Z133" s="147"/>
      <c r="AA133" s="147"/>
      <c r="AB133" s="147"/>
      <c r="AC133" s="147"/>
      <c r="AD133" s="9"/>
      <c r="AE133" s="10"/>
      <c r="AF133" s="10"/>
      <c r="AG133" s="10"/>
      <c r="AH133" s="10"/>
      <c r="AI133" s="10"/>
      <c r="AJ133" s="10"/>
      <c r="AK133" s="10"/>
      <c r="AL133" s="10"/>
      <c r="AM133" s="10"/>
      <c r="AN133" s="147"/>
      <c r="AO133" s="9"/>
      <c r="AP133" s="10"/>
      <c r="AQ133" s="10"/>
      <c r="AR133" s="10"/>
      <c r="AS133" s="10"/>
      <c r="AT133" s="10"/>
      <c r="AU133" s="10"/>
      <c r="AV133" s="10"/>
      <c r="AW133" s="10"/>
      <c r="AX133" s="10"/>
      <c r="AY133" s="147"/>
      <c r="AZ133" s="9"/>
      <c r="BA133" s="10"/>
      <c r="BB133" s="10"/>
      <c r="BC133" s="10"/>
      <c r="BD133" s="10"/>
      <c r="BE133" s="10"/>
      <c r="BF133" s="10"/>
      <c r="BG133" s="10"/>
      <c r="BH133" s="10"/>
      <c r="BI133" s="10"/>
      <c r="BJ133" s="147"/>
      <c r="BK133" s="9"/>
      <c r="BL133" s="10"/>
      <c r="BM133" s="10"/>
      <c r="BN133" s="10"/>
      <c r="BO133" s="10"/>
      <c r="BP133" s="10"/>
      <c r="BQ133" s="10"/>
      <c r="BR133" s="10"/>
      <c r="BS133" s="10"/>
      <c r="BT133" s="10"/>
      <c r="BU133" s="147"/>
      <c r="BV133" s="9"/>
      <c r="BW133" s="10"/>
      <c r="BX133" s="10"/>
      <c r="BY133" s="10"/>
      <c r="BZ133" s="10"/>
      <c r="CA133" s="10"/>
      <c r="CB133" s="10"/>
      <c r="CC133" s="10"/>
      <c r="CD133" s="10"/>
      <c r="CE133" s="10"/>
      <c r="CF133" s="147"/>
      <c r="CG133" s="9"/>
      <c r="CH133" s="10"/>
      <c r="CI133" s="10"/>
      <c r="CJ133" s="10"/>
      <c r="CK133" s="10"/>
      <c r="CL133" s="10"/>
      <c r="CM133" s="10"/>
      <c r="CN133" s="10"/>
      <c r="CO133" s="10"/>
      <c r="CP133" s="10"/>
      <c r="CQ133" s="147"/>
      <c r="CR133" s="9"/>
      <c r="CS133" s="10"/>
      <c r="CT133" s="10"/>
      <c r="CU133" s="10"/>
      <c r="CV133" s="10"/>
      <c r="CW133" s="10"/>
      <c r="CX133" s="10"/>
      <c r="CY133" s="10"/>
      <c r="CZ133" s="10"/>
      <c r="DA133" s="10"/>
      <c r="DB133" s="147"/>
      <c r="DC133" s="9"/>
      <c r="DD133" s="10"/>
      <c r="DE133" s="10"/>
      <c r="DF133" s="10"/>
      <c r="DG133" s="10"/>
      <c r="DH133" s="10"/>
      <c r="DI133" s="10"/>
      <c r="DJ133" s="10"/>
      <c r="DK133" s="10"/>
      <c r="DL133" s="10"/>
      <c r="DM133" s="147"/>
      <c r="DN133" s="9"/>
      <c r="DO133" s="10"/>
      <c r="DP133" s="10"/>
      <c r="DQ133" s="10"/>
      <c r="DR133" s="10"/>
      <c r="DS133" s="10"/>
      <c r="DT133" s="10"/>
      <c r="DU133" s="10"/>
      <c r="DV133" s="10"/>
      <c r="DW133" s="10"/>
      <c r="DX133" s="152"/>
      <c r="DY133" s="9"/>
      <c r="DZ133" s="10"/>
      <c r="EA133" s="10"/>
      <c r="EB133" s="10"/>
      <c r="EC133" s="10"/>
      <c r="ED133" s="10"/>
      <c r="EE133" s="10"/>
      <c r="EF133" s="10"/>
      <c r="EG133" s="10"/>
      <c r="EH133" s="10"/>
      <c r="EI133" s="157"/>
      <c r="EU133" s="16"/>
      <c r="EV133" s="6">
        <f t="shared" si="54"/>
        <v>0</v>
      </c>
      <c r="EW133" s="6">
        <f t="shared" si="55"/>
        <v>0</v>
      </c>
      <c r="EX133" s="6">
        <f t="shared" si="56"/>
        <v>0</v>
      </c>
      <c r="EY133" s="6">
        <f t="shared" si="57"/>
        <v>0</v>
      </c>
      <c r="EZ133" s="6">
        <f t="shared" si="58"/>
        <v>0</v>
      </c>
      <c r="FA133" s="6">
        <f t="shared" si="59"/>
        <v>0</v>
      </c>
      <c r="FB133" s="6">
        <f t="shared" si="60"/>
        <v>0</v>
      </c>
      <c r="FC133" s="6">
        <f t="shared" si="61"/>
        <v>0</v>
      </c>
      <c r="FD133" s="6">
        <f t="shared" si="62"/>
        <v>0</v>
      </c>
      <c r="FE133" s="6">
        <f t="shared" si="63"/>
        <v>0</v>
      </c>
      <c r="FF133" s="6">
        <f t="shared" si="64"/>
        <v>0</v>
      </c>
      <c r="FG133" s="6">
        <f t="shared" si="65"/>
        <v>0</v>
      </c>
      <c r="FH133" s="6">
        <f t="shared" si="66"/>
        <v>0</v>
      </c>
      <c r="FI133" s="6">
        <f t="shared" si="67"/>
        <v>0</v>
      </c>
      <c r="FJ133" s="6">
        <f t="shared" si="68"/>
        <v>0</v>
      </c>
      <c r="FK133" s="6">
        <f t="shared" si="69"/>
        <v>0</v>
      </c>
    </row>
    <row r="134" spans="14:167">
      <c r="N134" s="6">
        <v>132</v>
      </c>
      <c r="O134" s="6" cm="1">
        <f t="array" ref="O134">IF(OR(AE134:AJ134&gt;0,AP134:AU134&gt;0,BA134:BF134&gt;0,BL134:BQ134&gt;0,BW134:CB134&gt;0,CH134:CM134&gt;0,CS134:CX134,DD134:DI134&gt;0,DO134:DT134&gt;0,DZ134:EE134),1,0)</f>
        <v>0</v>
      </c>
      <c r="P134" s="40"/>
      <c r="Q134" s="10"/>
      <c r="R134" s="10"/>
      <c r="S134" s="147"/>
      <c r="T134" s="147"/>
      <c r="U134" s="147"/>
      <c r="V134" s="147"/>
      <c r="W134" s="147"/>
      <c r="X134" s="147"/>
      <c r="Y134" s="147"/>
      <c r="Z134" s="147"/>
      <c r="AA134" s="147"/>
      <c r="AB134" s="147"/>
      <c r="AC134" s="147"/>
      <c r="AD134" s="9"/>
      <c r="AE134" s="10"/>
      <c r="AF134" s="10"/>
      <c r="AG134" s="10"/>
      <c r="AH134" s="10"/>
      <c r="AI134" s="10"/>
      <c r="AJ134" s="10"/>
      <c r="AK134" s="10"/>
      <c r="AL134" s="10"/>
      <c r="AM134" s="10"/>
      <c r="AN134" s="147"/>
      <c r="AO134" s="9"/>
      <c r="AP134" s="10"/>
      <c r="AQ134" s="10"/>
      <c r="AR134" s="10"/>
      <c r="AS134" s="10"/>
      <c r="AT134" s="10"/>
      <c r="AU134" s="10"/>
      <c r="AV134" s="10"/>
      <c r="AW134" s="10"/>
      <c r="AX134" s="10"/>
      <c r="AY134" s="147"/>
      <c r="AZ134" s="9"/>
      <c r="BA134" s="10"/>
      <c r="BB134" s="10"/>
      <c r="BC134" s="10"/>
      <c r="BD134" s="10"/>
      <c r="BE134" s="10"/>
      <c r="BF134" s="10"/>
      <c r="BG134" s="10"/>
      <c r="BH134" s="10"/>
      <c r="BI134" s="10"/>
      <c r="BJ134" s="147"/>
      <c r="BK134" s="9"/>
      <c r="BL134" s="10"/>
      <c r="BM134" s="10"/>
      <c r="BN134" s="10"/>
      <c r="BO134" s="10"/>
      <c r="BP134" s="10"/>
      <c r="BQ134" s="10"/>
      <c r="BR134" s="10"/>
      <c r="BS134" s="10"/>
      <c r="BT134" s="10"/>
      <c r="BU134" s="147"/>
      <c r="BV134" s="9"/>
      <c r="BW134" s="10"/>
      <c r="BX134" s="10"/>
      <c r="BY134" s="10"/>
      <c r="BZ134" s="10"/>
      <c r="CA134" s="10"/>
      <c r="CB134" s="10"/>
      <c r="CC134" s="10"/>
      <c r="CD134" s="10"/>
      <c r="CE134" s="10"/>
      <c r="CF134" s="147"/>
      <c r="CG134" s="9"/>
      <c r="CH134" s="10"/>
      <c r="CI134" s="10"/>
      <c r="CJ134" s="10"/>
      <c r="CK134" s="10"/>
      <c r="CL134" s="10"/>
      <c r="CM134" s="10"/>
      <c r="CN134" s="10"/>
      <c r="CO134" s="10"/>
      <c r="CP134" s="10"/>
      <c r="CQ134" s="147"/>
      <c r="CR134" s="9"/>
      <c r="CS134" s="10"/>
      <c r="CT134" s="10"/>
      <c r="CU134" s="10"/>
      <c r="CV134" s="10"/>
      <c r="CW134" s="10"/>
      <c r="CX134" s="10"/>
      <c r="CY134" s="10"/>
      <c r="CZ134" s="10"/>
      <c r="DA134" s="10"/>
      <c r="DB134" s="147"/>
      <c r="DC134" s="9"/>
      <c r="DD134" s="10"/>
      <c r="DE134" s="10"/>
      <c r="DF134" s="10"/>
      <c r="DG134" s="10"/>
      <c r="DH134" s="10"/>
      <c r="DI134" s="10"/>
      <c r="DJ134" s="10"/>
      <c r="DK134" s="10"/>
      <c r="DL134" s="10"/>
      <c r="DM134" s="147"/>
      <c r="DN134" s="9"/>
      <c r="DO134" s="10"/>
      <c r="DP134" s="10"/>
      <c r="DQ134" s="10"/>
      <c r="DR134" s="10"/>
      <c r="DS134" s="10"/>
      <c r="DT134" s="10"/>
      <c r="DU134" s="10"/>
      <c r="DV134" s="10"/>
      <c r="DW134" s="10"/>
      <c r="DX134" s="152"/>
      <c r="DY134" s="9"/>
      <c r="DZ134" s="10"/>
      <c r="EA134" s="10"/>
      <c r="EB134" s="10"/>
      <c r="EC134" s="10"/>
      <c r="ED134" s="10"/>
      <c r="EE134" s="10"/>
      <c r="EF134" s="10"/>
      <c r="EG134" s="10"/>
      <c r="EH134" s="10"/>
      <c r="EI134" s="157"/>
      <c r="EU134" s="16"/>
      <c r="EV134" s="6">
        <f t="shared" si="54"/>
        <v>0</v>
      </c>
      <c r="EW134" s="6">
        <f t="shared" si="55"/>
        <v>0</v>
      </c>
      <c r="EX134" s="6">
        <f t="shared" si="56"/>
        <v>0</v>
      </c>
      <c r="EY134" s="6">
        <f t="shared" si="57"/>
        <v>0</v>
      </c>
      <c r="EZ134" s="6">
        <f t="shared" si="58"/>
        <v>0</v>
      </c>
      <c r="FA134" s="6">
        <f t="shared" si="59"/>
        <v>0</v>
      </c>
      <c r="FB134" s="6">
        <f t="shared" si="60"/>
        <v>0</v>
      </c>
      <c r="FC134" s="6">
        <f t="shared" si="61"/>
        <v>0</v>
      </c>
      <c r="FD134" s="6">
        <f t="shared" si="62"/>
        <v>0</v>
      </c>
      <c r="FE134" s="6">
        <f t="shared" si="63"/>
        <v>0</v>
      </c>
      <c r="FF134" s="6">
        <f t="shared" si="64"/>
        <v>0</v>
      </c>
      <c r="FG134" s="6">
        <f t="shared" si="65"/>
        <v>0</v>
      </c>
      <c r="FH134" s="6">
        <f t="shared" si="66"/>
        <v>0</v>
      </c>
      <c r="FI134" s="6">
        <f t="shared" si="67"/>
        <v>0</v>
      </c>
      <c r="FJ134" s="6">
        <f t="shared" si="68"/>
        <v>0</v>
      </c>
      <c r="FK134" s="6">
        <f t="shared" si="69"/>
        <v>0</v>
      </c>
    </row>
    <row r="135" spans="14:167">
      <c r="N135" s="6">
        <v>133</v>
      </c>
      <c r="O135" s="6" cm="1">
        <f t="array" ref="O135">IF(OR(AE135:AJ135&gt;0,AP135:AU135&gt;0,BA135:BF135&gt;0,BL135:BQ135&gt;0,BW135:CB135&gt;0,CH135:CM135&gt;0,CS135:CX135,DD135:DI135&gt;0,DO135:DT135&gt;0,DZ135:EE135),1,0)</f>
        <v>0</v>
      </c>
      <c r="P135" s="40"/>
      <c r="Q135" s="10"/>
      <c r="R135" s="10"/>
      <c r="S135" s="147"/>
      <c r="T135" s="147"/>
      <c r="U135" s="147"/>
      <c r="V135" s="147"/>
      <c r="W135" s="147"/>
      <c r="X135" s="147"/>
      <c r="Y135" s="147"/>
      <c r="Z135" s="147"/>
      <c r="AA135" s="147"/>
      <c r="AB135" s="147"/>
      <c r="AC135" s="147"/>
      <c r="AD135" s="9"/>
      <c r="AE135" s="10"/>
      <c r="AF135" s="10"/>
      <c r="AG135" s="10"/>
      <c r="AH135" s="10"/>
      <c r="AI135" s="10"/>
      <c r="AJ135" s="10"/>
      <c r="AK135" s="10"/>
      <c r="AL135" s="10"/>
      <c r="AM135" s="10"/>
      <c r="AN135" s="147"/>
      <c r="AO135" s="9"/>
      <c r="AP135" s="10"/>
      <c r="AQ135" s="10"/>
      <c r="AR135" s="10"/>
      <c r="AS135" s="10"/>
      <c r="AT135" s="10"/>
      <c r="AU135" s="10"/>
      <c r="AV135" s="10"/>
      <c r="AW135" s="10"/>
      <c r="AX135" s="10"/>
      <c r="AY135" s="147"/>
      <c r="AZ135" s="9"/>
      <c r="BA135" s="10"/>
      <c r="BB135" s="10"/>
      <c r="BC135" s="10"/>
      <c r="BD135" s="10"/>
      <c r="BE135" s="10"/>
      <c r="BF135" s="10"/>
      <c r="BG135" s="10"/>
      <c r="BH135" s="10"/>
      <c r="BI135" s="10"/>
      <c r="BJ135" s="147"/>
      <c r="BK135" s="9"/>
      <c r="BL135" s="10"/>
      <c r="BM135" s="10"/>
      <c r="BN135" s="10"/>
      <c r="BO135" s="10"/>
      <c r="BP135" s="10"/>
      <c r="BQ135" s="10"/>
      <c r="BR135" s="10"/>
      <c r="BS135" s="10"/>
      <c r="BT135" s="10"/>
      <c r="BU135" s="147"/>
      <c r="BV135" s="9"/>
      <c r="BW135" s="10"/>
      <c r="BX135" s="10"/>
      <c r="BY135" s="10"/>
      <c r="BZ135" s="10"/>
      <c r="CA135" s="10"/>
      <c r="CB135" s="10"/>
      <c r="CC135" s="10"/>
      <c r="CD135" s="10"/>
      <c r="CE135" s="10"/>
      <c r="CF135" s="147"/>
      <c r="CG135" s="9"/>
      <c r="CH135" s="10"/>
      <c r="CI135" s="10"/>
      <c r="CJ135" s="10"/>
      <c r="CK135" s="10"/>
      <c r="CL135" s="10"/>
      <c r="CM135" s="10"/>
      <c r="CN135" s="10"/>
      <c r="CO135" s="10"/>
      <c r="CP135" s="10"/>
      <c r="CQ135" s="147"/>
      <c r="CR135" s="9"/>
      <c r="CS135" s="10"/>
      <c r="CT135" s="10"/>
      <c r="CU135" s="10"/>
      <c r="CV135" s="10"/>
      <c r="CW135" s="10"/>
      <c r="CX135" s="10"/>
      <c r="CY135" s="10"/>
      <c r="CZ135" s="10"/>
      <c r="DA135" s="10"/>
      <c r="DB135" s="147"/>
      <c r="DC135" s="9"/>
      <c r="DD135" s="10"/>
      <c r="DE135" s="10"/>
      <c r="DF135" s="10"/>
      <c r="DG135" s="10"/>
      <c r="DH135" s="10"/>
      <c r="DI135" s="10"/>
      <c r="DJ135" s="10"/>
      <c r="DK135" s="10"/>
      <c r="DL135" s="10"/>
      <c r="DM135" s="147"/>
      <c r="DN135" s="9"/>
      <c r="DO135" s="10"/>
      <c r="DP135" s="10"/>
      <c r="DQ135" s="10"/>
      <c r="DR135" s="10"/>
      <c r="DS135" s="10"/>
      <c r="DT135" s="10"/>
      <c r="DU135" s="10"/>
      <c r="DV135" s="10"/>
      <c r="DW135" s="10"/>
      <c r="DX135" s="152"/>
      <c r="DY135" s="9"/>
      <c r="DZ135" s="10"/>
      <c r="EA135" s="10"/>
      <c r="EB135" s="10"/>
      <c r="EC135" s="10"/>
      <c r="ED135" s="10"/>
      <c r="EE135" s="10"/>
      <c r="EF135" s="10"/>
      <c r="EG135" s="10"/>
      <c r="EH135" s="10"/>
      <c r="EI135" s="157"/>
      <c r="EU135" s="16"/>
      <c r="EV135" s="6">
        <f t="shared" si="54"/>
        <v>0</v>
      </c>
      <c r="EW135" s="6">
        <f t="shared" si="55"/>
        <v>0</v>
      </c>
      <c r="EX135" s="6">
        <f t="shared" si="56"/>
        <v>0</v>
      </c>
      <c r="EY135" s="6">
        <f t="shared" si="57"/>
        <v>0</v>
      </c>
      <c r="EZ135" s="6">
        <f t="shared" si="58"/>
        <v>0</v>
      </c>
      <c r="FA135" s="6">
        <f t="shared" si="59"/>
        <v>0</v>
      </c>
      <c r="FB135" s="6">
        <f t="shared" si="60"/>
        <v>0</v>
      </c>
      <c r="FC135" s="6">
        <f t="shared" si="61"/>
        <v>0</v>
      </c>
      <c r="FD135" s="6">
        <f t="shared" si="62"/>
        <v>0</v>
      </c>
      <c r="FE135" s="6">
        <f t="shared" si="63"/>
        <v>0</v>
      </c>
      <c r="FF135" s="6">
        <f t="shared" si="64"/>
        <v>0</v>
      </c>
      <c r="FG135" s="6">
        <f t="shared" si="65"/>
        <v>0</v>
      </c>
      <c r="FH135" s="6">
        <f t="shared" si="66"/>
        <v>0</v>
      </c>
      <c r="FI135" s="6">
        <f t="shared" si="67"/>
        <v>0</v>
      </c>
      <c r="FJ135" s="6">
        <f t="shared" si="68"/>
        <v>0</v>
      </c>
      <c r="FK135" s="6">
        <f t="shared" si="69"/>
        <v>0</v>
      </c>
    </row>
    <row r="136" spans="14:167">
      <c r="N136" s="6">
        <v>134</v>
      </c>
      <c r="O136" s="6" cm="1">
        <f t="array" ref="O136">IF(OR(AE136:AJ136&gt;0,AP136:AU136&gt;0,BA136:BF136&gt;0,BL136:BQ136&gt;0,BW136:CB136&gt;0,CH136:CM136&gt;0,CS136:CX136,DD136:DI136&gt;0,DO136:DT136&gt;0,DZ136:EE136),1,0)</f>
        <v>0</v>
      </c>
      <c r="P136" s="40"/>
      <c r="Q136" s="10"/>
      <c r="R136" s="10"/>
      <c r="S136" s="147"/>
      <c r="T136" s="147"/>
      <c r="U136" s="147"/>
      <c r="V136" s="147"/>
      <c r="W136" s="147"/>
      <c r="X136" s="147"/>
      <c r="Y136" s="147"/>
      <c r="Z136" s="147"/>
      <c r="AA136" s="147"/>
      <c r="AB136" s="147"/>
      <c r="AC136" s="147"/>
      <c r="AD136" s="9"/>
      <c r="AE136" s="10"/>
      <c r="AF136" s="10"/>
      <c r="AG136" s="10"/>
      <c r="AH136" s="10"/>
      <c r="AI136" s="10"/>
      <c r="AJ136" s="10"/>
      <c r="AK136" s="10"/>
      <c r="AL136" s="10"/>
      <c r="AM136" s="10"/>
      <c r="AN136" s="147"/>
      <c r="AO136" s="9"/>
      <c r="AP136" s="10"/>
      <c r="AQ136" s="10"/>
      <c r="AR136" s="10"/>
      <c r="AS136" s="10"/>
      <c r="AT136" s="10"/>
      <c r="AU136" s="10"/>
      <c r="AV136" s="10"/>
      <c r="AW136" s="10"/>
      <c r="AX136" s="10"/>
      <c r="AY136" s="147"/>
      <c r="AZ136" s="9"/>
      <c r="BA136" s="10"/>
      <c r="BB136" s="10"/>
      <c r="BC136" s="10"/>
      <c r="BD136" s="10"/>
      <c r="BE136" s="10"/>
      <c r="BF136" s="10"/>
      <c r="BG136" s="10"/>
      <c r="BH136" s="10"/>
      <c r="BI136" s="10"/>
      <c r="BJ136" s="147"/>
      <c r="BK136" s="9"/>
      <c r="BL136" s="10"/>
      <c r="BM136" s="10"/>
      <c r="BN136" s="10"/>
      <c r="BO136" s="10"/>
      <c r="BP136" s="10"/>
      <c r="BQ136" s="10"/>
      <c r="BR136" s="10"/>
      <c r="BS136" s="10"/>
      <c r="BT136" s="10"/>
      <c r="BU136" s="147"/>
      <c r="BV136" s="9"/>
      <c r="BW136" s="10"/>
      <c r="BX136" s="10"/>
      <c r="BY136" s="10"/>
      <c r="BZ136" s="10"/>
      <c r="CA136" s="10"/>
      <c r="CB136" s="10"/>
      <c r="CC136" s="10"/>
      <c r="CD136" s="10"/>
      <c r="CE136" s="10"/>
      <c r="CF136" s="147"/>
      <c r="CG136" s="9"/>
      <c r="CH136" s="10"/>
      <c r="CI136" s="10"/>
      <c r="CJ136" s="10"/>
      <c r="CK136" s="10"/>
      <c r="CL136" s="10"/>
      <c r="CM136" s="10"/>
      <c r="CN136" s="10"/>
      <c r="CO136" s="10"/>
      <c r="CP136" s="10"/>
      <c r="CQ136" s="147"/>
      <c r="CR136" s="9"/>
      <c r="CS136" s="10"/>
      <c r="CT136" s="10"/>
      <c r="CU136" s="10"/>
      <c r="CV136" s="10"/>
      <c r="CW136" s="10"/>
      <c r="CX136" s="10"/>
      <c r="CY136" s="10"/>
      <c r="CZ136" s="10"/>
      <c r="DA136" s="10"/>
      <c r="DB136" s="147"/>
      <c r="DC136" s="9"/>
      <c r="DD136" s="10"/>
      <c r="DE136" s="10"/>
      <c r="DF136" s="10"/>
      <c r="DG136" s="10"/>
      <c r="DH136" s="10"/>
      <c r="DI136" s="10"/>
      <c r="DJ136" s="10"/>
      <c r="DK136" s="10"/>
      <c r="DL136" s="10"/>
      <c r="DM136" s="147"/>
      <c r="DN136" s="9"/>
      <c r="DO136" s="10"/>
      <c r="DP136" s="10"/>
      <c r="DQ136" s="10"/>
      <c r="DR136" s="10"/>
      <c r="DS136" s="10"/>
      <c r="DT136" s="10"/>
      <c r="DU136" s="10"/>
      <c r="DV136" s="10"/>
      <c r="DW136" s="10"/>
      <c r="DX136" s="152"/>
      <c r="DY136" s="9"/>
      <c r="DZ136" s="10"/>
      <c r="EA136" s="10"/>
      <c r="EB136" s="10"/>
      <c r="EC136" s="10"/>
      <c r="ED136" s="10"/>
      <c r="EE136" s="10"/>
      <c r="EF136" s="10"/>
      <c r="EG136" s="10"/>
      <c r="EH136" s="10"/>
      <c r="EI136" s="157"/>
      <c r="EU136" s="16"/>
      <c r="EV136" s="6">
        <f t="shared" si="54"/>
        <v>0</v>
      </c>
      <c r="EW136" s="6">
        <f t="shared" si="55"/>
        <v>0</v>
      </c>
      <c r="EX136" s="6">
        <f t="shared" si="56"/>
        <v>0</v>
      </c>
      <c r="EY136" s="6">
        <f t="shared" si="57"/>
        <v>0</v>
      </c>
      <c r="EZ136" s="6">
        <f t="shared" si="58"/>
        <v>0</v>
      </c>
      <c r="FA136" s="6">
        <f t="shared" si="59"/>
        <v>0</v>
      </c>
      <c r="FB136" s="6">
        <f t="shared" si="60"/>
        <v>0</v>
      </c>
      <c r="FC136" s="6">
        <f t="shared" si="61"/>
        <v>0</v>
      </c>
      <c r="FD136" s="6">
        <f t="shared" si="62"/>
        <v>0</v>
      </c>
      <c r="FE136" s="6">
        <f t="shared" si="63"/>
        <v>0</v>
      </c>
      <c r="FF136" s="6">
        <f t="shared" si="64"/>
        <v>0</v>
      </c>
      <c r="FG136" s="6">
        <f t="shared" si="65"/>
        <v>0</v>
      </c>
      <c r="FH136" s="6">
        <f t="shared" si="66"/>
        <v>0</v>
      </c>
      <c r="FI136" s="6">
        <f t="shared" si="67"/>
        <v>0</v>
      </c>
      <c r="FJ136" s="6">
        <f t="shared" si="68"/>
        <v>0</v>
      </c>
      <c r="FK136" s="6">
        <f t="shared" si="69"/>
        <v>0</v>
      </c>
    </row>
    <row r="137" spans="14:167">
      <c r="N137" s="6">
        <v>135</v>
      </c>
      <c r="O137" s="6" cm="1">
        <f t="array" ref="O137">IF(OR(AE137:AJ137&gt;0,AP137:AU137&gt;0,BA137:BF137&gt;0,BL137:BQ137&gt;0,BW137:CB137&gt;0,CH137:CM137&gt;0,CS137:CX137,DD137:DI137&gt;0,DO137:DT137&gt;0,DZ137:EE137),1,0)</f>
        <v>0</v>
      </c>
      <c r="P137" s="40"/>
      <c r="Q137" s="10"/>
      <c r="R137" s="10"/>
      <c r="S137" s="147"/>
      <c r="T137" s="147"/>
      <c r="U137" s="147"/>
      <c r="V137" s="147"/>
      <c r="W137" s="147"/>
      <c r="X137" s="147"/>
      <c r="Y137" s="147"/>
      <c r="Z137" s="147"/>
      <c r="AA137" s="147"/>
      <c r="AB137" s="147"/>
      <c r="AC137" s="147"/>
      <c r="AD137" s="9"/>
      <c r="AE137" s="10"/>
      <c r="AF137" s="10"/>
      <c r="AG137" s="10"/>
      <c r="AH137" s="10"/>
      <c r="AI137" s="10"/>
      <c r="AJ137" s="10"/>
      <c r="AK137" s="10"/>
      <c r="AL137" s="10"/>
      <c r="AM137" s="10"/>
      <c r="AN137" s="147"/>
      <c r="AO137" s="9"/>
      <c r="AP137" s="10"/>
      <c r="AQ137" s="10"/>
      <c r="AR137" s="10"/>
      <c r="AS137" s="10"/>
      <c r="AT137" s="10"/>
      <c r="AU137" s="10"/>
      <c r="AV137" s="10"/>
      <c r="AW137" s="10"/>
      <c r="AX137" s="10"/>
      <c r="AY137" s="147"/>
      <c r="AZ137" s="9"/>
      <c r="BA137" s="10"/>
      <c r="BB137" s="10"/>
      <c r="BC137" s="10"/>
      <c r="BD137" s="10"/>
      <c r="BE137" s="10"/>
      <c r="BF137" s="10"/>
      <c r="BG137" s="10"/>
      <c r="BH137" s="10"/>
      <c r="BI137" s="10"/>
      <c r="BJ137" s="147"/>
      <c r="BK137" s="9"/>
      <c r="BL137" s="10"/>
      <c r="BM137" s="10"/>
      <c r="BN137" s="10"/>
      <c r="BO137" s="10"/>
      <c r="BP137" s="10"/>
      <c r="BQ137" s="10"/>
      <c r="BR137" s="10"/>
      <c r="BS137" s="10"/>
      <c r="BT137" s="10"/>
      <c r="BU137" s="147"/>
      <c r="BV137" s="9"/>
      <c r="BW137" s="10"/>
      <c r="BX137" s="10"/>
      <c r="BY137" s="10"/>
      <c r="BZ137" s="10"/>
      <c r="CA137" s="10"/>
      <c r="CB137" s="10"/>
      <c r="CC137" s="10"/>
      <c r="CD137" s="10"/>
      <c r="CE137" s="10"/>
      <c r="CF137" s="147"/>
      <c r="CG137" s="9"/>
      <c r="CH137" s="10"/>
      <c r="CI137" s="10"/>
      <c r="CJ137" s="10"/>
      <c r="CK137" s="10"/>
      <c r="CL137" s="10"/>
      <c r="CM137" s="10"/>
      <c r="CN137" s="10"/>
      <c r="CO137" s="10"/>
      <c r="CP137" s="10"/>
      <c r="CQ137" s="147"/>
      <c r="CR137" s="9"/>
      <c r="CS137" s="10"/>
      <c r="CT137" s="10"/>
      <c r="CU137" s="10"/>
      <c r="CV137" s="10"/>
      <c r="CW137" s="10"/>
      <c r="CX137" s="10"/>
      <c r="CY137" s="10"/>
      <c r="CZ137" s="10"/>
      <c r="DA137" s="10"/>
      <c r="DB137" s="147"/>
      <c r="DC137" s="9"/>
      <c r="DD137" s="10"/>
      <c r="DE137" s="10"/>
      <c r="DF137" s="10"/>
      <c r="DG137" s="10"/>
      <c r="DH137" s="10"/>
      <c r="DI137" s="10"/>
      <c r="DJ137" s="10"/>
      <c r="DK137" s="10"/>
      <c r="DL137" s="10"/>
      <c r="DM137" s="147"/>
      <c r="DN137" s="9"/>
      <c r="DO137" s="10"/>
      <c r="DP137" s="10"/>
      <c r="DQ137" s="10"/>
      <c r="DR137" s="10"/>
      <c r="DS137" s="10"/>
      <c r="DT137" s="10"/>
      <c r="DU137" s="10"/>
      <c r="DV137" s="10"/>
      <c r="DW137" s="10"/>
      <c r="DX137" s="152"/>
      <c r="DY137" s="9"/>
      <c r="DZ137" s="10"/>
      <c r="EA137" s="10"/>
      <c r="EB137" s="10"/>
      <c r="EC137" s="10"/>
      <c r="ED137" s="10"/>
      <c r="EE137" s="10"/>
      <c r="EF137" s="10"/>
      <c r="EG137" s="10"/>
      <c r="EH137" s="10"/>
      <c r="EI137" s="157"/>
      <c r="EU137" s="16"/>
      <c r="EV137" s="6">
        <f t="shared" si="54"/>
        <v>0</v>
      </c>
      <c r="EW137" s="6">
        <f t="shared" si="55"/>
        <v>0</v>
      </c>
      <c r="EX137" s="6">
        <f t="shared" si="56"/>
        <v>0</v>
      </c>
      <c r="EY137" s="6">
        <f t="shared" si="57"/>
        <v>0</v>
      </c>
      <c r="EZ137" s="6">
        <f t="shared" si="58"/>
        <v>0</v>
      </c>
      <c r="FA137" s="6">
        <f t="shared" si="59"/>
        <v>0</v>
      </c>
      <c r="FB137" s="6">
        <f t="shared" si="60"/>
        <v>0</v>
      </c>
      <c r="FC137" s="6">
        <f t="shared" si="61"/>
        <v>0</v>
      </c>
      <c r="FD137" s="6">
        <f t="shared" si="62"/>
        <v>0</v>
      </c>
      <c r="FE137" s="6">
        <f t="shared" si="63"/>
        <v>0</v>
      </c>
      <c r="FF137" s="6">
        <f t="shared" si="64"/>
        <v>0</v>
      </c>
      <c r="FG137" s="6">
        <f t="shared" si="65"/>
        <v>0</v>
      </c>
      <c r="FH137" s="6">
        <f t="shared" si="66"/>
        <v>0</v>
      </c>
      <c r="FI137" s="6">
        <f t="shared" si="67"/>
        <v>0</v>
      </c>
      <c r="FJ137" s="6">
        <f t="shared" si="68"/>
        <v>0</v>
      </c>
      <c r="FK137" s="6">
        <f t="shared" si="69"/>
        <v>0</v>
      </c>
    </row>
    <row r="138" spans="14:167">
      <c r="N138" s="6">
        <v>136</v>
      </c>
      <c r="O138" s="6" cm="1">
        <f t="array" ref="O138">IF(OR(AE138:AJ138&gt;0,AP138:AU138&gt;0,BA138:BF138&gt;0,BL138:BQ138&gt;0,BW138:CB138&gt;0,CH138:CM138&gt;0,CS138:CX138,DD138:DI138&gt;0,DO138:DT138&gt;0,DZ138:EE138),1,0)</f>
        <v>0</v>
      </c>
      <c r="P138" s="40"/>
      <c r="Q138" s="10"/>
      <c r="R138" s="10"/>
      <c r="S138" s="147"/>
      <c r="T138" s="147"/>
      <c r="U138" s="147"/>
      <c r="V138" s="147"/>
      <c r="W138" s="147"/>
      <c r="X138" s="147"/>
      <c r="Y138" s="147"/>
      <c r="Z138" s="147"/>
      <c r="AA138" s="147"/>
      <c r="AB138" s="147"/>
      <c r="AC138" s="147"/>
      <c r="AD138" s="9"/>
      <c r="AE138" s="10"/>
      <c r="AF138" s="10"/>
      <c r="AG138" s="10"/>
      <c r="AH138" s="10"/>
      <c r="AI138" s="10"/>
      <c r="AJ138" s="10"/>
      <c r="AK138" s="10"/>
      <c r="AL138" s="10"/>
      <c r="AM138" s="10"/>
      <c r="AN138" s="147"/>
      <c r="AO138" s="9"/>
      <c r="AP138" s="10"/>
      <c r="AQ138" s="10"/>
      <c r="AR138" s="10"/>
      <c r="AS138" s="10"/>
      <c r="AT138" s="10"/>
      <c r="AU138" s="10"/>
      <c r="AV138" s="10"/>
      <c r="AW138" s="10"/>
      <c r="AX138" s="10"/>
      <c r="AY138" s="147"/>
      <c r="AZ138" s="9"/>
      <c r="BA138" s="10"/>
      <c r="BB138" s="10"/>
      <c r="BC138" s="10"/>
      <c r="BD138" s="10"/>
      <c r="BE138" s="10"/>
      <c r="BF138" s="10"/>
      <c r="BG138" s="10"/>
      <c r="BH138" s="10"/>
      <c r="BI138" s="10"/>
      <c r="BJ138" s="147"/>
      <c r="BK138" s="9"/>
      <c r="BL138" s="10"/>
      <c r="BM138" s="10"/>
      <c r="BN138" s="10"/>
      <c r="BO138" s="10"/>
      <c r="BP138" s="10"/>
      <c r="BQ138" s="10"/>
      <c r="BR138" s="10"/>
      <c r="BS138" s="10"/>
      <c r="BT138" s="10"/>
      <c r="BU138" s="147"/>
      <c r="BV138" s="9"/>
      <c r="BW138" s="10"/>
      <c r="BX138" s="10"/>
      <c r="BY138" s="10"/>
      <c r="BZ138" s="10"/>
      <c r="CA138" s="10"/>
      <c r="CB138" s="10"/>
      <c r="CC138" s="10"/>
      <c r="CD138" s="10"/>
      <c r="CE138" s="10"/>
      <c r="CF138" s="147"/>
      <c r="CG138" s="9"/>
      <c r="CH138" s="10"/>
      <c r="CI138" s="10"/>
      <c r="CJ138" s="10"/>
      <c r="CK138" s="10"/>
      <c r="CL138" s="10"/>
      <c r="CM138" s="10"/>
      <c r="CN138" s="10"/>
      <c r="CO138" s="10"/>
      <c r="CP138" s="10"/>
      <c r="CQ138" s="147"/>
      <c r="CR138" s="9"/>
      <c r="CS138" s="10"/>
      <c r="CT138" s="10"/>
      <c r="CU138" s="10"/>
      <c r="CV138" s="10"/>
      <c r="CW138" s="10"/>
      <c r="CX138" s="10"/>
      <c r="CY138" s="10"/>
      <c r="CZ138" s="10"/>
      <c r="DA138" s="10"/>
      <c r="DB138" s="147"/>
      <c r="DC138" s="9"/>
      <c r="DD138" s="10"/>
      <c r="DE138" s="10"/>
      <c r="DF138" s="10"/>
      <c r="DG138" s="10"/>
      <c r="DH138" s="10"/>
      <c r="DI138" s="10"/>
      <c r="DJ138" s="10"/>
      <c r="DK138" s="10"/>
      <c r="DL138" s="10"/>
      <c r="DM138" s="147"/>
      <c r="DN138" s="9"/>
      <c r="DO138" s="10"/>
      <c r="DP138" s="10"/>
      <c r="DQ138" s="10"/>
      <c r="DR138" s="10"/>
      <c r="DS138" s="10"/>
      <c r="DT138" s="10"/>
      <c r="DU138" s="10"/>
      <c r="DV138" s="10"/>
      <c r="DW138" s="10"/>
      <c r="DX138" s="152"/>
      <c r="DY138" s="9"/>
      <c r="DZ138" s="10"/>
      <c r="EA138" s="10"/>
      <c r="EB138" s="10"/>
      <c r="EC138" s="10"/>
      <c r="ED138" s="10"/>
      <c r="EE138" s="10"/>
      <c r="EF138" s="10"/>
      <c r="EG138" s="10"/>
      <c r="EH138" s="10"/>
      <c r="EI138" s="157"/>
      <c r="EU138" s="16"/>
      <c r="EV138" s="6">
        <f t="shared" si="54"/>
        <v>0</v>
      </c>
      <c r="EW138" s="6">
        <f t="shared" si="55"/>
        <v>0</v>
      </c>
      <c r="EX138" s="6">
        <f t="shared" si="56"/>
        <v>0</v>
      </c>
      <c r="EY138" s="6">
        <f t="shared" si="57"/>
        <v>0</v>
      </c>
      <c r="EZ138" s="6">
        <f t="shared" si="58"/>
        <v>0</v>
      </c>
      <c r="FA138" s="6">
        <f t="shared" si="59"/>
        <v>0</v>
      </c>
      <c r="FB138" s="6">
        <f t="shared" si="60"/>
        <v>0</v>
      </c>
      <c r="FC138" s="6">
        <f t="shared" si="61"/>
        <v>0</v>
      </c>
      <c r="FD138" s="6">
        <f t="shared" si="62"/>
        <v>0</v>
      </c>
      <c r="FE138" s="6">
        <f t="shared" si="63"/>
        <v>0</v>
      </c>
      <c r="FF138" s="6">
        <f t="shared" si="64"/>
        <v>0</v>
      </c>
      <c r="FG138" s="6">
        <f t="shared" si="65"/>
        <v>0</v>
      </c>
      <c r="FH138" s="6">
        <f t="shared" si="66"/>
        <v>0</v>
      </c>
      <c r="FI138" s="6">
        <f t="shared" si="67"/>
        <v>0</v>
      </c>
      <c r="FJ138" s="6">
        <f t="shared" si="68"/>
        <v>0</v>
      </c>
      <c r="FK138" s="6">
        <f t="shared" si="69"/>
        <v>0</v>
      </c>
    </row>
    <row r="139" spans="14:167">
      <c r="N139" s="6">
        <v>137</v>
      </c>
      <c r="O139" s="6" cm="1">
        <f t="array" ref="O139">IF(OR(AE139:AJ139&gt;0,AP139:AU139&gt;0,BA139:BF139&gt;0,BL139:BQ139&gt;0,BW139:CB139&gt;0,CH139:CM139&gt;0,CS139:CX139,DD139:DI139&gt;0,DO139:DT139&gt;0,DZ139:EE139),1,0)</f>
        <v>0</v>
      </c>
      <c r="P139" s="40"/>
      <c r="Q139" s="10"/>
      <c r="R139" s="10"/>
      <c r="S139" s="147"/>
      <c r="T139" s="147"/>
      <c r="U139" s="147"/>
      <c r="V139" s="147"/>
      <c r="W139" s="147"/>
      <c r="X139" s="147"/>
      <c r="Y139" s="147"/>
      <c r="Z139" s="147"/>
      <c r="AA139" s="147"/>
      <c r="AB139" s="147"/>
      <c r="AC139" s="147"/>
      <c r="AD139" s="9"/>
      <c r="AE139" s="10"/>
      <c r="AF139" s="10"/>
      <c r="AG139" s="10"/>
      <c r="AH139" s="10"/>
      <c r="AI139" s="10"/>
      <c r="AJ139" s="10"/>
      <c r="AK139" s="10"/>
      <c r="AL139" s="10"/>
      <c r="AM139" s="10"/>
      <c r="AN139" s="147"/>
      <c r="AO139" s="9"/>
      <c r="AP139" s="10"/>
      <c r="AQ139" s="10"/>
      <c r="AR139" s="10"/>
      <c r="AS139" s="10"/>
      <c r="AT139" s="10"/>
      <c r="AU139" s="10"/>
      <c r="AV139" s="10"/>
      <c r="AW139" s="10"/>
      <c r="AX139" s="10"/>
      <c r="AY139" s="147"/>
      <c r="AZ139" s="9"/>
      <c r="BA139" s="10"/>
      <c r="BB139" s="10"/>
      <c r="BC139" s="10"/>
      <c r="BD139" s="10"/>
      <c r="BE139" s="10"/>
      <c r="BF139" s="10"/>
      <c r="BG139" s="10"/>
      <c r="BH139" s="10"/>
      <c r="BI139" s="10"/>
      <c r="BJ139" s="147"/>
      <c r="BK139" s="9"/>
      <c r="BL139" s="10"/>
      <c r="BM139" s="10"/>
      <c r="BN139" s="10"/>
      <c r="BO139" s="10"/>
      <c r="BP139" s="10"/>
      <c r="BQ139" s="10"/>
      <c r="BR139" s="10"/>
      <c r="BS139" s="10"/>
      <c r="BT139" s="10"/>
      <c r="BU139" s="147"/>
      <c r="BV139" s="9"/>
      <c r="BW139" s="10"/>
      <c r="BX139" s="10"/>
      <c r="BY139" s="10"/>
      <c r="BZ139" s="10"/>
      <c r="CA139" s="10"/>
      <c r="CB139" s="10"/>
      <c r="CC139" s="10"/>
      <c r="CD139" s="10"/>
      <c r="CE139" s="10"/>
      <c r="CF139" s="147"/>
      <c r="CG139" s="9"/>
      <c r="CH139" s="10"/>
      <c r="CI139" s="10"/>
      <c r="CJ139" s="10"/>
      <c r="CK139" s="10"/>
      <c r="CL139" s="10"/>
      <c r="CM139" s="10"/>
      <c r="CN139" s="10"/>
      <c r="CO139" s="10"/>
      <c r="CP139" s="10"/>
      <c r="CQ139" s="147"/>
      <c r="CR139" s="9"/>
      <c r="CS139" s="10"/>
      <c r="CT139" s="10"/>
      <c r="CU139" s="10"/>
      <c r="CV139" s="10"/>
      <c r="CW139" s="10"/>
      <c r="CX139" s="10"/>
      <c r="CY139" s="10"/>
      <c r="CZ139" s="10"/>
      <c r="DA139" s="10"/>
      <c r="DB139" s="147"/>
      <c r="DC139" s="9"/>
      <c r="DD139" s="10"/>
      <c r="DE139" s="10"/>
      <c r="DF139" s="10"/>
      <c r="DG139" s="10"/>
      <c r="DH139" s="10"/>
      <c r="DI139" s="10"/>
      <c r="DJ139" s="10"/>
      <c r="DK139" s="10"/>
      <c r="DL139" s="10"/>
      <c r="DM139" s="147"/>
      <c r="DN139" s="9"/>
      <c r="DO139" s="10"/>
      <c r="DP139" s="10"/>
      <c r="DQ139" s="10"/>
      <c r="DR139" s="10"/>
      <c r="DS139" s="10"/>
      <c r="DT139" s="10"/>
      <c r="DU139" s="10"/>
      <c r="DV139" s="10"/>
      <c r="DW139" s="10"/>
      <c r="DX139" s="152"/>
      <c r="DY139" s="9"/>
      <c r="DZ139" s="10"/>
      <c r="EA139" s="10"/>
      <c r="EB139" s="10"/>
      <c r="EC139" s="10"/>
      <c r="ED139" s="10"/>
      <c r="EE139" s="10"/>
      <c r="EF139" s="10"/>
      <c r="EG139" s="10"/>
      <c r="EH139" s="10"/>
      <c r="EI139" s="157"/>
      <c r="EU139" s="16"/>
      <c r="EV139" s="6">
        <f t="shared" si="54"/>
        <v>0</v>
      </c>
      <c r="EW139" s="6">
        <f t="shared" si="55"/>
        <v>0</v>
      </c>
      <c r="EX139" s="6">
        <f t="shared" si="56"/>
        <v>0</v>
      </c>
      <c r="EY139" s="6">
        <f t="shared" si="57"/>
        <v>0</v>
      </c>
      <c r="EZ139" s="6">
        <f t="shared" si="58"/>
        <v>0</v>
      </c>
      <c r="FA139" s="6">
        <f t="shared" si="59"/>
        <v>0</v>
      </c>
      <c r="FB139" s="6">
        <f t="shared" si="60"/>
        <v>0</v>
      </c>
      <c r="FC139" s="6">
        <f t="shared" si="61"/>
        <v>0</v>
      </c>
      <c r="FD139" s="6">
        <f t="shared" si="62"/>
        <v>0</v>
      </c>
      <c r="FE139" s="6">
        <f t="shared" si="63"/>
        <v>0</v>
      </c>
      <c r="FF139" s="6">
        <f t="shared" si="64"/>
        <v>0</v>
      </c>
      <c r="FG139" s="6">
        <f t="shared" si="65"/>
        <v>0</v>
      </c>
      <c r="FH139" s="6">
        <f t="shared" si="66"/>
        <v>0</v>
      </c>
      <c r="FI139" s="6">
        <f t="shared" si="67"/>
        <v>0</v>
      </c>
      <c r="FJ139" s="6">
        <f t="shared" si="68"/>
        <v>0</v>
      </c>
      <c r="FK139" s="6">
        <f t="shared" si="69"/>
        <v>0</v>
      </c>
    </row>
    <row r="140" spans="14:167">
      <c r="N140" s="6">
        <v>138</v>
      </c>
      <c r="O140" s="6" cm="1">
        <f t="array" ref="O140">IF(OR(AE140:AJ140&gt;0,AP140:AU140&gt;0,BA140:BF140&gt;0,BL140:BQ140&gt;0,BW140:CB140&gt;0,CH140:CM140&gt;0,CS140:CX140,DD140:DI140&gt;0,DO140:DT140&gt;0,DZ140:EE140),1,0)</f>
        <v>0</v>
      </c>
      <c r="P140" s="40"/>
      <c r="Q140" s="10"/>
      <c r="R140" s="10"/>
      <c r="S140" s="147"/>
      <c r="T140" s="147"/>
      <c r="U140" s="147"/>
      <c r="V140" s="147"/>
      <c r="W140" s="147"/>
      <c r="X140" s="147"/>
      <c r="Y140" s="147"/>
      <c r="Z140" s="147"/>
      <c r="AA140" s="147"/>
      <c r="AB140" s="147"/>
      <c r="AC140" s="147"/>
      <c r="AD140" s="9"/>
      <c r="AE140" s="10"/>
      <c r="AF140" s="10"/>
      <c r="AG140" s="10"/>
      <c r="AH140" s="10"/>
      <c r="AI140" s="10"/>
      <c r="AJ140" s="10"/>
      <c r="AK140" s="10"/>
      <c r="AL140" s="10"/>
      <c r="AM140" s="10"/>
      <c r="AN140" s="147"/>
      <c r="AO140" s="9"/>
      <c r="AP140" s="10"/>
      <c r="AQ140" s="10"/>
      <c r="AR140" s="10"/>
      <c r="AS140" s="10"/>
      <c r="AT140" s="10"/>
      <c r="AU140" s="10"/>
      <c r="AV140" s="10"/>
      <c r="AW140" s="10"/>
      <c r="AX140" s="10"/>
      <c r="AY140" s="147"/>
      <c r="AZ140" s="9"/>
      <c r="BA140" s="10"/>
      <c r="BB140" s="10"/>
      <c r="BC140" s="10"/>
      <c r="BD140" s="10"/>
      <c r="BE140" s="10"/>
      <c r="BF140" s="10"/>
      <c r="BG140" s="10"/>
      <c r="BH140" s="10"/>
      <c r="BI140" s="10"/>
      <c r="BJ140" s="147"/>
      <c r="BK140" s="9"/>
      <c r="BL140" s="10"/>
      <c r="BM140" s="10"/>
      <c r="BN140" s="10"/>
      <c r="BO140" s="10"/>
      <c r="BP140" s="10"/>
      <c r="BQ140" s="10"/>
      <c r="BR140" s="10"/>
      <c r="BS140" s="10"/>
      <c r="BT140" s="10"/>
      <c r="BU140" s="147"/>
      <c r="BV140" s="9"/>
      <c r="BW140" s="10"/>
      <c r="BX140" s="10"/>
      <c r="BY140" s="10"/>
      <c r="BZ140" s="10"/>
      <c r="CA140" s="10"/>
      <c r="CB140" s="10"/>
      <c r="CC140" s="10"/>
      <c r="CD140" s="10"/>
      <c r="CE140" s="10"/>
      <c r="CF140" s="147"/>
      <c r="CG140" s="9"/>
      <c r="CH140" s="10"/>
      <c r="CI140" s="10"/>
      <c r="CJ140" s="10"/>
      <c r="CK140" s="10"/>
      <c r="CL140" s="10"/>
      <c r="CM140" s="10"/>
      <c r="CN140" s="10"/>
      <c r="CO140" s="10"/>
      <c r="CP140" s="10"/>
      <c r="CQ140" s="147"/>
      <c r="CR140" s="9"/>
      <c r="CS140" s="10"/>
      <c r="CT140" s="10"/>
      <c r="CU140" s="10"/>
      <c r="CV140" s="10"/>
      <c r="CW140" s="10"/>
      <c r="CX140" s="10"/>
      <c r="CY140" s="10"/>
      <c r="CZ140" s="10"/>
      <c r="DA140" s="10"/>
      <c r="DB140" s="147"/>
      <c r="DC140" s="9"/>
      <c r="DD140" s="10"/>
      <c r="DE140" s="10"/>
      <c r="DF140" s="10"/>
      <c r="DG140" s="10"/>
      <c r="DH140" s="10"/>
      <c r="DI140" s="10"/>
      <c r="DJ140" s="10"/>
      <c r="DK140" s="10"/>
      <c r="DL140" s="10"/>
      <c r="DM140" s="147"/>
      <c r="DN140" s="9"/>
      <c r="DO140" s="10"/>
      <c r="DP140" s="10"/>
      <c r="DQ140" s="10"/>
      <c r="DR140" s="10"/>
      <c r="DS140" s="10"/>
      <c r="DT140" s="10"/>
      <c r="DU140" s="10"/>
      <c r="DV140" s="10"/>
      <c r="DW140" s="10"/>
      <c r="DX140" s="152"/>
      <c r="DY140" s="9"/>
      <c r="DZ140" s="10"/>
      <c r="EA140" s="10"/>
      <c r="EB140" s="10"/>
      <c r="EC140" s="10"/>
      <c r="ED140" s="10"/>
      <c r="EE140" s="10"/>
      <c r="EF140" s="10"/>
      <c r="EG140" s="10"/>
      <c r="EH140" s="10"/>
      <c r="EI140" s="157"/>
      <c r="EU140" s="16"/>
      <c r="EV140" s="6">
        <f t="shared" si="54"/>
        <v>0</v>
      </c>
      <c r="EW140" s="6">
        <f t="shared" si="55"/>
        <v>0</v>
      </c>
      <c r="EX140" s="6">
        <f t="shared" si="56"/>
        <v>0</v>
      </c>
      <c r="EY140" s="6">
        <f t="shared" si="57"/>
        <v>0</v>
      </c>
      <c r="EZ140" s="6">
        <f t="shared" si="58"/>
        <v>0</v>
      </c>
      <c r="FA140" s="6">
        <f t="shared" si="59"/>
        <v>0</v>
      </c>
      <c r="FB140" s="6">
        <f t="shared" si="60"/>
        <v>0</v>
      </c>
      <c r="FC140" s="6">
        <f t="shared" si="61"/>
        <v>0</v>
      </c>
      <c r="FD140" s="6">
        <f t="shared" si="62"/>
        <v>0</v>
      </c>
      <c r="FE140" s="6">
        <f t="shared" si="63"/>
        <v>0</v>
      </c>
      <c r="FF140" s="6">
        <f t="shared" si="64"/>
        <v>0</v>
      </c>
      <c r="FG140" s="6">
        <f t="shared" si="65"/>
        <v>0</v>
      </c>
      <c r="FH140" s="6">
        <f t="shared" si="66"/>
        <v>0</v>
      </c>
      <c r="FI140" s="6">
        <f t="shared" si="67"/>
        <v>0</v>
      </c>
      <c r="FJ140" s="6">
        <f t="shared" si="68"/>
        <v>0</v>
      </c>
      <c r="FK140" s="6">
        <f t="shared" si="69"/>
        <v>0</v>
      </c>
    </row>
    <row r="141" spans="14:167">
      <c r="N141" s="6">
        <v>139</v>
      </c>
      <c r="O141" s="6" cm="1">
        <f t="array" ref="O141">IF(OR(AE141:AJ141&gt;0,AP141:AU141&gt;0,BA141:BF141&gt;0,BL141:BQ141&gt;0,BW141:CB141&gt;0,CH141:CM141&gt;0,CS141:CX141,DD141:DI141&gt;0,DO141:DT141&gt;0,DZ141:EE141),1,0)</f>
        <v>0</v>
      </c>
      <c r="P141" s="40"/>
      <c r="Q141" s="10"/>
      <c r="R141" s="10"/>
      <c r="S141" s="147"/>
      <c r="T141" s="147"/>
      <c r="U141" s="147"/>
      <c r="V141" s="147"/>
      <c r="W141" s="147"/>
      <c r="X141" s="147"/>
      <c r="Y141" s="147"/>
      <c r="Z141" s="147"/>
      <c r="AA141" s="147"/>
      <c r="AB141" s="147"/>
      <c r="AC141" s="147"/>
      <c r="AD141" s="9"/>
      <c r="AE141" s="10"/>
      <c r="AF141" s="10"/>
      <c r="AG141" s="10"/>
      <c r="AH141" s="10"/>
      <c r="AI141" s="10"/>
      <c r="AJ141" s="10"/>
      <c r="AK141" s="10"/>
      <c r="AL141" s="10"/>
      <c r="AM141" s="10"/>
      <c r="AN141" s="147"/>
      <c r="AO141" s="9"/>
      <c r="AP141" s="10"/>
      <c r="AQ141" s="10"/>
      <c r="AR141" s="10"/>
      <c r="AS141" s="10"/>
      <c r="AT141" s="10"/>
      <c r="AU141" s="10"/>
      <c r="AV141" s="10"/>
      <c r="AW141" s="10"/>
      <c r="AX141" s="10"/>
      <c r="AY141" s="147"/>
      <c r="AZ141" s="9"/>
      <c r="BA141" s="10"/>
      <c r="BB141" s="10"/>
      <c r="BC141" s="10"/>
      <c r="BD141" s="10"/>
      <c r="BE141" s="10"/>
      <c r="BF141" s="10"/>
      <c r="BG141" s="10"/>
      <c r="BH141" s="10"/>
      <c r="BI141" s="10"/>
      <c r="BJ141" s="147"/>
      <c r="BK141" s="9"/>
      <c r="BL141" s="10"/>
      <c r="BM141" s="10"/>
      <c r="BN141" s="10"/>
      <c r="BO141" s="10"/>
      <c r="BP141" s="10"/>
      <c r="BQ141" s="10"/>
      <c r="BR141" s="10"/>
      <c r="BS141" s="10"/>
      <c r="BT141" s="10"/>
      <c r="BU141" s="147"/>
      <c r="BV141" s="9"/>
      <c r="BW141" s="10"/>
      <c r="BX141" s="10"/>
      <c r="BY141" s="10"/>
      <c r="BZ141" s="10"/>
      <c r="CA141" s="10"/>
      <c r="CB141" s="10"/>
      <c r="CC141" s="10"/>
      <c r="CD141" s="10"/>
      <c r="CE141" s="10"/>
      <c r="CF141" s="147"/>
      <c r="CG141" s="9"/>
      <c r="CH141" s="10"/>
      <c r="CI141" s="10"/>
      <c r="CJ141" s="10"/>
      <c r="CK141" s="10"/>
      <c r="CL141" s="10"/>
      <c r="CM141" s="10"/>
      <c r="CN141" s="10"/>
      <c r="CO141" s="10"/>
      <c r="CP141" s="10"/>
      <c r="CQ141" s="147"/>
      <c r="CR141" s="9"/>
      <c r="CS141" s="10"/>
      <c r="CT141" s="10"/>
      <c r="CU141" s="10"/>
      <c r="CV141" s="10"/>
      <c r="CW141" s="10"/>
      <c r="CX141" s="10"/>
      <c r="CY141" s="10"/>
      <c r="CZ141" s="10"/>
      <c r="DA141" s="10"/>
      <c r="DB141" s="147"/>
      <c r="DC141" s="9"/>
      <c r="DD141" s="10"/>
      <c r="DE141" s="10"/>
      <c r="DF141" s="10"/>
      <c r="DG141" s="10"/>
      <c r="DH141" s="10"/>
      <c r="DI141" s="10"/>
      <c r="DJ141" s="10"/>
      <c r="DK141" s="10"/>
      <c r="DL141" s="10"/>
      <c r="DM141" s="147"/>
      <c r="DN141" s="9"/>
      <c r="DO141" s="10"/>
      <c r="DP141" s="10"/>
      <c r="DQ141" s="10"/>
      <c r="DR141" s="10"/>
      <c r="DS141" s="10"/>
      <c r="DT141" s="10"/>
      <c r="DU141" s="10"/>
      <c r="DV141" s="10"/>
      <c r="DW141" s="10"/>
      <c r="DX141" s="152"/>
      <c r="DY141" s="9"/>
      <c r="DZ141" s="10"/>
      <c r="EA141" s="10"/>
      <c r="EB141" s="10"/>
      <c r="EC141" s="10"/>
      <c r="ED141" s="10"/>
      <c r="EE141" s="10"/>
      <c r="EF141" s="10"/>
      <c r="EG141" s="10"/>
      <c r="EH141" s="10"/>
      <c r="EI141" s="157"/>
      <c r="EU141" s="16"/>
      <c r="EV141" s="6">
        <f t="shared" si="54"/>
        <v>0</v>
      </c>
      <c r="EW141" s="6">
        <f t="shared" si="55"/>
        <v>0</v>
      </c>
      <c r="EX141" s="6">
        <f t="shared" si="56"/>
        <v>0</v>
      </c>
      <c r="EY141" s="6">
        <f t="shared" si="57"/>
        <v>0</v>
      </c>
      <c r="EZ141" s="6">
        <f t="shared" si="58"/>
        <v>0</v>
      </c>
      <c r="FA141" s="6">
        <f t="shared" si="59"/>
        <v>0</v>
      </c>
      <c r="FB141" s="6">
        <f t="shared" si="60"/>
        <v>0</v>
      </c>
      <c r="FC141" s="6">
        <f t="shared" si="61"/>
        <v>0</v>
      </c>
      <c r="FD141" s="6">
        <f t="shared" si="62"/>
        <v>0</v>
      </c>
      <c r="FE141" s="6">
        <f t="shared" si="63"/>
        <v>0</v>
      </c>
      <c r="FF141" s="6">
        <f t="shared" si="64"/>
        <v>0</v>
      </c>
      <c r="FG141" s="6">
        <f t="shared" si="65"/>
        <v>0</v>
      </c>
      <c r="FH141" s="6">
        <f t="shared" si="66"/>
        <v>0</v>
      </c>
      <c r="FI141" s="6">
        <f t="shared" si="67"/>
        <v>0</v>
      </c>
      <c r="FJ141" s="6">
        <f t="shared" si="68"/>
        <v>0</v>
      </c>
      <c r="FK141" s="6">
        <f t="shared" si="69"/>
        <v>0</v>
      </c>
    </row>
    <row r="142" spans="14:167">
      <c r="N142" s="6">
        <v>140</v>
      </c>
      <c r="O142" s="6" cm="1">
        <f t="array" ref="O142">IF(OR(AE142:AJ142&gt;0,AP142:AU142&gt;0,BA142:BF142&gt;0,BL142:BQ142&gt;0,BW142:CB142&gt;0,CH142:CM142&gt;0,CS142:CX142,DD142:DI142&gt;0,DO142:DT142&gt;0,DZ142:EE142),1,0)</f>
        <v>0</v>
      </c>
      <c r="P142" s="40"/>
      <c r="Q142" s="10"/>
      <c r="R142" s="10"/>
      <c r="S142" s="147"/>
      <c r="T142" s="147"/>
      <c r="U142" s="147"/>
      <c r="V142" s="147"/>
      <c r="W142" s="147"/>
      <c r="X142" s="147"/>
      <c r="Y142" s="147"/>
      <c r="Z142" s="147"/>
      <c r="AA142" s="147"/>
      <c r="AB142" s="147"/>
      <c r="AC142" s="147"/>
      <c r="AD142" s="9"/>
      <c r="AE142" s="10"/>
      <c r="AF142" s="10"/>
      <c r="AG142" s="10"/>
      <c r="AH142" s="10"/>
      <c r="AI142" s="10"/>
      <c r="AJ142" s="10"/>
      <c r="AK142" s="10"/>
      <c r="AL142" s="10"/>
      <c r="AM142" s="10"/>
      <c r="AN142" s="147"/>
      <c r="AO142" s="9"/>
      <c r="AP142" s="10"/>
      <c r="AQ142" s="10"/>
      <c r="AR142" s="10"/>
      <c r="AS142" s="10"/>
      <c r="AT142" s="10"/>
      <c r="AU142" s="10"/>
      <c r="AV142" s="10"/>
      <c r="AW142" s="10"/>
      <c r="AX142" s="10"/>
      <c r="AY142" s="147"/>
      <c r="AZ142" s="9"/>
      <c r="BA142" s="10"/>
      <c r="BB142" s="10"/>
      <c r="BC142" s="10"/>
      <c r="BD142" s="10"/>
      <c r="BE142" s="10"/>
      <c r="BF142" s="10"/>
      <c r="BG142" s="10"/>
      <c r="BH142" s="10"/>
      <c r="BI142" s="10"/>
      <c r="BJ142" s="147"/>
      <c r="BK142" s="9"/>
      <c r="BL142" s="10"/>
      <c r="BM142" s="10"/>
      <c r="BN142" s="10"/>
      <c r="BO142" s="10"/>
      <c r="BP142" s="10"/>
      <c r="BQ142" s="10"/>
      <c r="BR142" s="10"/>
      <c r="BS142" s="10"/>
      <c r="BT142" s="10"/>
      <c r="BU142" s="147"/>
      <c r="BV142" s="9"/>
      <c r="BW142" s="10"/>
      <c r="BX142" s="10"/>
      <c r="BY142" s="10"/>
      <c r="BZ142" s="10"/>
      <c r="CA142" s="10"/>
      <c r="CB142" s="10"/>
      <c r="CC142" s="10"/>
      <c r="CD142" s="10"/>
      <c r="CE142" s="10"/>
      <c r="CF142" s="147"/>
      <c r="CG142" s="9"/>
      <c r="CH142" s="10"/>
      <c r="CI142" s="10"/>
      <c r="CJ142" s="10"/>
      <c r="CK142" s="10"/>
      <c r="CL142" s="10"/>
      <c r="CM142" s="10"/>
      <c r="CN142" s="10"/>
      <c r="CO142" s="10"/>
      <c r="CP142" s="10"/>
      <c r="CQ142" s="147"/>
      <c r="CR142" s="9"/>
      <c r="CS142" s="10"/>
      <c r="CT142" s="10"/>
      <c r="CU142" s="10"/>
      <c r="CV142" s="10"/>
      <c r="CW142" s="10"/>
      <c r="CX142" s="10"/>
      <c r="CY142" s="10"/>
      <c r="CZ142" s="10"/>
      <c r="DA142" s="10"/>
      <c r="DB142" s="147"/>
      <c r="DC142" s="9"/>
      <c r="DD142" s="10"/>
      <c r="DE142" s="10"/>
      <c r="DF142" s="10"/>
      <c r="DG142" s="10"/>
      <c r="DH142" s="10"/>
      <c r="DI142" s="10"/>
      <c r="DJ142" s="10"/>
      <c r="DK142" s="10"/>
      <c r="DL142" s="10"/>
      <c r="DM142" s="147"/>
      <c r="DN142" s="9"/>
      <c r="DO142" s="10"/>
      <c r="DP142" s="10"/>
      <c r="DQ142" s="10"/>
      <c r="DR142" s="10"/>
      <c r="DS142" s="10"/>
      <c r="DT142" s="10"/>
      <c r="DU142" s="10"/>
      <c r="DV142" s="10"/>
      <c r="DW142" s="10"/>
      <c r="DX142" s="152"/>
      <c r="DY142" s="9"/>
      <c r="DZ142" s="10"/>
      <c r="EA142" s="10"/>
      <c r="EB142" s="10"/>
      <c r="EC142" s="10"/>
      <c r="ED142" s="10"/>
      <c r="EE142" s="10"/>
      <c r="EF142" s="10"/>
      <c r="EG142" s="10"/>
      <c r="EH142" s="10"/>
      <c r="EI142" s="157"/>
      <c r="EU142" s="16"/>
      <c r="EV142" s="6">
        <f t="shared" si="54"/>
        <v>0</v>
      </c>
      <c r="EW142" s="6">
        <f t="shared" si="55"/>
        <v>0</v>
      </c>
      <c r="EX142" s="6">
        <f t="shared" si="56"/>
        <v>0</v>
      </c>
      <c r="EY142" s="6">
        <f t="shared" si="57"/>
        <v>0</v>
      </c>
      <c r="EZ142" s="6">
        <f t="shared" si="58"/>
        <v>0</v>
      </c>
      <c r="FA142" s="6">
        <f t="shared" si="59"/>
        <v>0</v>
      </c>
      <c r="FB142" s="6">
        <f t="shared" si="60"/>
        <v>0</v>
      </c>
      <c r="FC142" s="6">
        <f t="shared" si="61"/>
        <v>0</v>
      </c>
      <c r="FD142" s="6">
        <f t="shared" si="62"/>
        <v>0</v>
      </c>
      <c r="FE142" s="6">
        <f t="shared" si="63"/>
        <v>0</v>
      </c>
      <c r="FF142" s="6">
        <f t="shared" si="64"/>
        <v>0</v>
      </c>
      <c r="FG142" s="6">
        <f t="shared" si="65"/>
        <v>0</v>
      </c>
      <c r="FH142" s="6">
        <f t="shared" si="66"/>
        <v>0</v>
      </c>
      <c r="FI142" s="6">
        <f t="shared" si="67"/>
        <v>0</v>
      </c>
      <c r="FJ142" s="6">
        <f t="shared" si="68"/>
        <v>0</v>
      </c>
      <c r="FK142" s="6">
        <f t="shared" si="69"/>
        <v>0</v>
      </c>
    </row>
    <row r="143" spans="14:167">
      <c r="N143" s="6">
        <v>141</v>
      </c>
      <c r="O143" s="6" cm="1">
        <f t="array" ref="O143">IF(OR(AE143:AJ143&gt;0,AP143:AU143&gt;0,BA143:BF143&gt;0,BL143:BQ143&gt;0,BW143:CB143&gt;0,CH143:CM143&gt;0,CS143:CX143,DD143:DI143&gt;0,DO143:DT143&gt;0,DZ143:EE143),1,0)</f>
        <v>0</v>
      </c>
      <c r="P143" s="40"/>
      <c r="Q143" s="10"/>
      <c r="R143" s="10"/>
      <c r="S143" s="147"/>
      <c r="T143" s="147"/>
      <c r="U143" s="147"/>
      <c r="V143" s="147"/>
      <c r="W143" s="147"/>
      <c r="X143" s="147"/>
      <c r="Y143" s="147"/>
      <c r="Z143" s="147"/>
      <c r="AA143" s="147"/>
      <c r="AB143" s="147"/>
      <c r="AC143" s="147"/>
      <c r="AD143" s="9"/>
      <c r="AE143" s="10"/>
      <c r="AF143" s="10"/>
      <c r="AG143" s="10"/>
      <c r="AH143" s="10"/>
      <c r="AI143" s="10"/>
      <c r="AJ143" s="10"/>
      <c r="AK143" s="10"/>
      <c r="AL143" s="10"/>
      <c r="AM143" s="10"/>
      <c r="AN143" s="147"/>
      <c r="AO143" s="9"/>
      <c r="AP143" s="10"/>
      <c r="AQ143" s="10"/>
      <c r="AR143" s="10"/>
      <c r="AS143" s="10"/>
      <c r="AT143" s="10"/>
      <c r="AU143" s="10"/>
      <c r="AV143" s="10"/>
      <c r="AW143" s="10"/>
      <c r="AX143" s="10"/>
      <c r="AY143" s="147"/>
      <c r="AZ143" s="9"/>
      <c r="BA143" s="10"/>
      <c r="BB143" s="10"/>
      <c r="BC143" s="10"/>
      <c r="BD143" s="10"/>
      <c r="BE143" s="10"/>
      <c r="BF143" s="10"/>
      <c r="BG143" s="10"/>
      <c r="BH143" s="10"/>
      <c r="BI143" s="10"/>
      <c r="BJ143" s="147"/>
      <c r="BK143" s="9"/>
      <c r="BL143" s="10"/>
      <c r="BM143" s="10"/>
      <c r="BN143" s="10"/>
      <c r="BO143" s="10"/>
      <c r="BP143" s="10"/>
      <c r="BQ143" s="10"/>
      <c r="BR143" s="10"/>
      <c r="BS143" s="10"/>
      <c r="BT143" s="10"/>
      <c r="BU143" s="147"/>
      <c r="BV143" s="9"/>
      <c r="BW143" s="10"/>
      <c r="BX143" s="10"/>
      <c r="BY143" s="10"/>
      <c r="BZ143" s="10"/>
      <c r="CA143" s="10"/>
      <c r="CB143" s="10"/>
      <c r="CC143" s="10"/>
      <c r="CD143" s="10"/>
      <c r="CE143" s="10"/>
      <c r="CF143" s="147"/>
      <c r="CG143" s="9"/>
      <c r="CH143" s="10"/>
      <c r="CI143" s="10"/>
      <c r="CJ143" s="10"/>
      <c r="CK143" s="10"/>
      <c r="CL143" s="10"/>
      <c r="CM143" s="10"/>
      <c r="CN143" s="10"/>
      <c r="CO143" s="10"/>
      <c r="CP143" s="10"/>
      <c r="CQ143" s="147"/>
      <c r="CR143" s="9"/>
      <c r="CS143" s="10"/>
      <c r="CT143" s="10"/>
      <c r="CU143" s="10"/>
      <c r="CV143" s="10"/>
      <c r="CW143" s="10"/>
      <c r="CX143" s="10"/>
      <c r="CY143" s="10"/>
      <c r="CZ143" s="10"/>
      <c r="DA143" s="10"/>
      <c r="DB143" s="147"/>
      <c r="DC143" s="9"/>
      <c r="DD143" s="10"/>
      <c r="DE143" s="10"/>
      <c r="DF143" s="10"/>
      <c r="DG143" s="10"/>
      <c r="DH143" s="10"/>
      <c r="DI143" s="10"/>
      <c r="DJ143" s="10"/>
      <c r="DK143" s="10"/>
      <c r="DL143" s="10"/>
      <c r="DM143" s="147"/>
      <c r="DN143" s="9"/>
      <c r="DO143" s="10"/>
      <c r="DP143" s="10"/>
      <c r="DQ143" s="10"/>
      <c r="DR143" s="10"/>
      <c r="DS143" s="10"/>
      <c r="DT143" s="10"/>
      <c r="DU143" s="10"/>
      <c r="DV143" s="10"/>
      <c r="DW143" s="10"/>
      <c r="DX143" s="152"/>
      <c r="DY143" s="9"/>
      <c r="DZ143" s="10"/>
      <c r="EA143" s="10"/>
      <c r="EB143" s="10"/>
      <c r="EC143" s="10"/>
      <c r="ED143" s="10"/>
      <c r="EE143" s="10"/>
      <c r="EF143" s="10"/>
      <c r="EG143" s="10"/>
      <c r="EH143" s="10"/>
      <c r="EI143" s="157"/>
      <c r="EU143" s="16"/>
      <c r="EV143" s="6">
        <f t="shared" si="54"/>
        <v>0</v>
      </c>
      <c r="EW143" s="6">
        <f t="shared" si="55"/>
        <v>0</v>
      </c>
      <c r="EX143" s="6">
        <f t="shared" si="56"/>
        <v>0</v>
      </c>
      <c r="EY143" s="6">
        <f t="shared" si="57"/>
        <v>0</v>
      </c>
      <c r="EZ143" s="6">
        <f t="shared" si="58"/>
        <v>0</v>
      </c>
      <c r="FA143" s="6">
        <f t="shared" si="59"/>
        <v>0</v>
      </c>
      <c r="FB143" s="6">
        <f t="shared" si="60"/>
        <v>0</v>
      </c>
      <c r="FC143" s="6">
        <f t="shared" si="61"/>
        <v>0</v>
      </c>
      <c r="FD143" s="6">
        <f t="shared" si="62"/>
        <v>0</v>
      </c>
      <c r="FE143" s="6">
        <f t="shared" si="63"/>
        <v>0</v>
      </c>
      <c r="FF143" s="6">
        <f t="shared" si="64"/>
        <v>0</v>
      </c>
      <c r="FG143" s="6">
        <f t="shared" si="65"/>
        <v>0</v>
      </c>
      <c r="FH143" s="6">
        <f t="shared" si="66"/>
        <v>0</v>
      </c>
      <c r="FI143" s="6">
        <f t="shared" si="67"/>
        <v>0</v>
      </c>
      <c r="FJ143" s="6">
        <f t="shared" si="68"/>
        <v>0</v>
      </c>
      <c r="FK143" s="6">
        <f t="shared" si="69"/>
        <v>0</v>
      </c>
    </row>
    <row r="144" spans="14:167">
      <c r="N144" s="6">
        <v>142</v>
      </c>
      <c r="O144" s="6" cm="1">
        <f t="array" ref="O144">IF(OR(AE144:AJ144&gt;0,AP144:AU144&gt;0,BA144:BF144&gt;0,BL144:BQ144&gt;0,BW144:CB144&gt;0,CH144:CM144&gt;0,CS144:CX144,DD144:DI144&gt;0,DO144:DT144&gt;0,DZ144:EE144),1,0)</f>
        <v>0</v>
      </c>
      <c r="P144" s="40"/>
      <c r="Q144" s="10"/>
      <c r="R144" s="10"/>
      <c r="S144" s="147"/>
      <c r="T144" s="147"/>
      <c r="U144" s="147"/>
      <c r="V144" s="147"/>
      <c r="W144" s="147"/>
      <c r="X144" s="147"/>
      <c r="Y144" s="147"/>
      <c r="Z144" s="147"/>
      <c r="AA144" s="147"/>
      <c r="AB144" s="147"/>
      <c r="AC144" s="147"/>
      <c r="AD144" s="9"/>
      <c r="AE144" s="10"/>
      <c r="AF144" s="10"/>
      <c r="AG144" s="10"/>
      <c r="AH144" s="10"/>
      <c r="AI144" s="10"/>
      <c r="AJ144" s="10"/>
      <c r="AK144" s="10"/>
      <c r="AL144" s="10"/>
      <c r="AM144" s="10"/>
      <c r="AN144" s="147"/>
      <c r="AO144" s="9"/>
      <c r="AP144" s="10"/>
      <c r="AQ144" s="10"/>
      <c r="AR144" s="10"/>
      <c r="AS144" s="10"/>
      <c r="AT144" s="10"/>
      <c r="AU144" s="10"/>
      <c r="AV144" s="10"/>
      <c r="AW144" s="10"/>
      <c r="AX144" s="10"/>
      <c r="AY144" s="147"/>
      <c r="AZ144" s="9"/>
      <c r="BA144" s="10"/>
      <c r="BB144" s="10"/>
      <c r="BC144" s="10"/>
      <c r="BD144" s="10"/>
      <c r="BE144" s="10"/>
      <c r="BF144" s="10"/>
      <c r="BG144" s="10"/>
      <c r="BH144" s="10"/>
      <c r="BI144" s="10"/>
      <c r="BJ144" s="147"/>
      <c r="BK144" s="9"/>
      <c r="BL144" s="10"/>
      <c r="BM144" s="10"/>
      <c r="BN144" s="10"/>
      <c r="BO144" s="10"/>
      <c r="BP144" s="10"/>
      <c r="BQ144" s="10"/>
      <c r="BR144" s="10"/>
      <c r="BS144" s="10"/>
      <c r="BT144" s="10"/>
      <c r="BU144" s="147"/>
      <c r="BV144" s="9"/>
      <c r="BW144" s="10"/>
      <c r="BX144" s="10"/>
      <c r="BY144" s="10"/>
      <c r="BZ144" s="10"/>
      <c r="CA144" s="10"/>
      <c r="CB144" s="10"/>
      <c r="CC144" s="10"/>
      <c r="CD144" s="10"/>
      <c r="CE144" s="10"/>
      <c r="CF144" s="147"/>
      <c r="CG144" s="9"/>
      <c r="CH144" s="10"/>
      <c r="CI144" s="10"/>
      <c r="CJ144" s="10"/>
      <c r="CK144" s="10"/>
      <c r="CL144" s="10"/>
      <c r="CM144" s="10"/>
      <c r="CN144" s="10"/>
      <c r="CO144" s="10"/>
      <c r="CP144" s="10"/>
      <c r="CQ144" s="147"/>
      <c r="CR144" s="9"/>
      <c r="CS144" s="10"/>
      <c r="CT144" s="10"/>
      <c r="CU144" s="10"/>
      <c r="CV144" s="10"/>
      <c r="CW144" s="10"/>
      <c r="CX144" s="10"/>
      <c r="CY144" s="10"/>
      <c r="CZ144" s="10"/>
      <c r="DA144" s="10"/>
      <c r="DB144" s="147"/>
      <c r="DC144" s="9"/>
      <c r="DD144" s="10"/>
      <c r="DE144" s="10"/>
      <c r="DF144" s="10"/>
      <c r="DG144" s="10"/>
      <c r="DH144" s="10"/>
      <c r="DI144" s="10"/>
      <c r="DJ144" s="10"/>
      <c r="DK144" s="10"/>
      <c r="DL144" s="10"/>
      <c r="DM144" s="147"/>
      <c r="DN144" s="9"/>
      <c r="DO144" s="10"/>
      <c r="DP144" s="10"/>
      <c r="DQ144" s="10"/>
      <c r="DR144" s="10"/>
      <c r="DS144" s="10"/>
      <c r="DT144" s="10"/>
      <c r="DU144" s="10"/>
      <c r="DV144" s="10"/>
      <c r="DW144" s="10"/>
      <c r="DX144" s="152"/>
      <c r="DY144" s="9"/>
      <c r="DZ144" s="10"/>
      <c r="EA144" s="10"/>
      <c r="EB144" s="10"/>
      <c r="EC144" s="10"/>
      <c r="ED144" s="10"/>
      <c r="EE144" s="10"/>
      <c r="EF144" s="10"/>
      <c r="EG144" s="10"/>
      <c r="EH144" s="10"/>
      <c r="EI144" s="157"/>
      <c r="EU144" s="16"/>
      <c r="EV144" s="6">
        <f t="shared" si="54"/>
        <v>0</v>
      </c>
      <c r="EW144" s="6">
        <f t="shared" si="55"/>
        <v>0</v>
      </c>
      <c r="EX144" s="6">
        <f t="shared" si="56"/>
        <v>0</v>
      </c>
      <c r="EY144" s="6">
        <f t="shared" si="57"/>
        <v>0</v>
      </c>
      <c r="EZ144" s="6">
        <f t="shared" si="58"/>
        <v>0</v>
      </c>
      <c r="FA144" s="6">
        <f t="shared" si="59"/>
        <v>0</v>
      </c>
      <c r="FB144" s="6">
        <f t="shared" si="60"/>
        <v>0</v>
      </c>
      <c r="FC144" s="6">
        <f t="shared" si="61"/>
        <v>0</v>
      </c>
      <c r="FD144" s="6">
        <f t="shared" si="62"/>
        <v>0</v>
      </c>
      <c r="FE144" s="6">
        <f t="shared" si="63"/>
        <v>0</v>
      </c>
      <c r="FF144" s="6">
        <f t="shared" si="64"/>
        <v>0</v>
      </c>
      <c r="FG144" s="6">
        <f t="shared" si="65"/>
        <v>0</v>
      </c>
      <c r="FH144" s="6">
        <f t="shared" si="66"/>
        <v>0</v>
      </c>
      <c r="FI144" s="6">
        <f t="shared" si="67"/>
        <v>0</v>
      </c>
      <c r="FJ144" s="6">
        <f t="shared" si="68"/>
        <v>0</v>
      </c>
      <c r="FK144" s="6">
        <f t="shared" si="69"/>
        <v>0</v>
      </c>
    </row>
    <row r="145" spans="14:167">
      <c r="N145" s="6">
        <v>143</v>
      </c>
      <c r="O145" s="6" cm="1">
        <f t="array" ref="O145">IF(OR(AE145:AJ145&gt;0,AP145:AU145&gt;0,BA145:BF145&gt;0,BL145:BQ145&gt;0,BW145:CB145&gt;0,CH145:CM145&gt;0,CS145:CX145,DD145:DI145&gt;0,DO145:DT145&gt;0,DZ145:EE145),1,0)</f>
        <v>0</v>
      </c>
      <c r="P145" s="40"/>
      <c r="Q145" s="10"/>
      <c r="R145" s="10"/>
      <c r="S145" s="147"/>
      <c r="T145" s="147"/>
      <c r="U145" s="147"/>
      <c r="V145" s="147"/>
      <c r="W145" s="147"/>
      <c r="X145" s="147"/>
      <c r="Y145" s="147"/>
      <c r="Z145" s="147"/>
      <c r="AA145" s="147"/>
      <c r="AB145" s="147"/>
      <c r="AC145" s="147"/>
      <c r="AD145" s="9"/>
      <c r="AE145" s="10"/>
      <c r="AF145" s="10"/>
      <c r="AG145" s="10"/>
      <c r="AH145" s="10"/>
      <c r="AI145" s="10"/>
      <c r="AJ145" s="10"/>
      <c r="AK145" s="10"/>
      <c r="AL145" s="10"/>
      <c r="AM145" s="10"/>
      <c r="AN145" s="147"/>
      <c r="AO145" s="9"/>
      <c r="AP145" s="10"/>
      <c r="AQ145" s="10"/>
      <c r="AR145" s="10"/>
      <c r="AS145" s="10"/>
      <c r="AT145" s="10"/>
      <c r="AU145" s="10"/>
      <c r="AV145" s="10"/>
      <c r="AW145" s="10"/>
      <c r="AX145" s="10"/>
      <c r="AY145" s="147"/>
      <c r="AZ145" s="9"/>
      <c r="BA145" s="10"/>
      <c r="BB145" s="10"/>
      <c r="BC145" s="10"/>
      <c r="BD145" s="10"/>
      <c r="BE145" s="10"/>
      <c r="BF145" s="10"/>
      <c r="BG145" s="10"/>
      <c r="BH145" s="10"/>
      <c r="BI145" s="10"/>
      <c r="BJ145" s="147"/>
      <c r="BK145" s="9"/>
      <c r="BL145" s="10"/>
      <c r="BM145" s="10"/>
      <c r="BN145" s="10"/>
      <c r="BO145" s="10"/>
      <c r="BP145" s="10"/>
      <c r="BQ145" s="10"/>
      <c r="BR145" s="10"/>
      <c r="BS145" s="10"/>
      <c r="BT145" s="10"/>
      <c r="BU145" s="147"/>
      <c r="BV145" s="9"/>
      <c r="BW145" s="10"/>
      <c r="BX145" s="10"/>
      <c r="BY145" s="10"/>
      <c r="BZ145" s="10"/>
      <c r="CA145" s="10"/>
      <c r="CB145" s="10"/>
      <c r="CC145" s="10"/>
      <c r="CD145" s="10"/>
      <c r="CE145" s="10"/>
      <c r="CF145" s="147"/>
      <c r="CG145" s="9"/>
      <c r="CH145" s="10"/>
      <c r="CI145" s="10"/>
      <c r="CJ145" s="10"/>
      <c r="CK145" s="10"/>
      <c r="CL145" s="10"/>
      <c r="CM145" s="10"/>
      <c r="CN145" s="10"/>
      <c r="CO145" s="10"/>
      <c r="CP145" s="10"/>
      <c r="CQ145" s="147"/>
      <c r="CR145" s="9"/>
      <c r="CS145" s="10"/>
      <c r="CT145" s="10"/>
      <c r="CU145" s="10"/>
      <c r="CV145" s="10"/>
      <c r="CW145" s="10"/>
      <c r="CX145" s="10"/>
      <c r="CY145" s="10"/>
      <c r="CZ145" s="10"/>
      <c r="DA145" s="10"/>
      <c r="DB145" s="147"/>
      <c r="DC145" s="9"/>
      <c r="DD145" s="10"/>
      <c r="DE145" s="10"/>
      <c r="DF145" s="10"/>
      <c r="DG145" s="10"/>
      <c r="DH145" s="10"/>
      <c r="DI145" s="10"/>
      <c r="DJ145" s="10"/>
      <c r="DK145" s="10"/>
      <c r="DL145" s="10"/>
      <c r="DM145" s="147"/>
      <c r="DN145" s="9"/>
      <c r="DO145" s="10"/>
      <c r="DP145" s="10"/>
      <c r="DQ145" s="10"/>
      <c r="DR145" s="10"/>
      <c r="DS145" s="10"/>
      <c r="DT145" s="10"/>
      <c r="DU145" s="10"/>
      <c r="DV145" s="10"/>
      <c r="DW145" s="10"/>
      <c r="DX145" s="152"/>
      <c r="DY145" s="9"/>
      <c r="DZ145" s="10"/>
      <c r="EA145" s="10"/>
      <c r="EB145" s="10"/>
      <c r="EC145" s="10"/>
      <c r="ED145" s="10"/>
      <c r="EE145" s="10"/>
      <c r="EF145" s="10"/>
      <c r="EG145" s="10"/>
      <c r="EH145" s="10"/>
      <c r="EI145" s="157"/>
      <c r="EU145" s="16"/>
      <c r="EV145" s="6">
        <f t="shared" si="54"/>
        <v>0</v>
      </c>
      <c r="EW145" s="6">
        <f t="shared" si="55"/>
        <v>0</v>
      </c>
      <c r="EX145" s="6">
        <f t="shared" si="56"/>
        <v>0</v>
      </c>
      <c r="EY145" s="6">
        <f t="shared" si="57"/>
        <v>0</v>
      </c>
      <c r="EZ145" s="6">
        <f t="shared" si="58"/>
        <v>0</v>
      </c>
      <c r="FA145" s="6">
        <f t="shared" si="59"/>
        <v>0</v>
      </c>
      <c r="FB145" s="6">
        <f t="shared" si="60"/>
        <v>0</v>
      </c>
      <c r="FC145" s="6">
        <f t="shared" si="61"/>
        <v>0</v>
      </c>
      <c r="FD145" s="6">
        <f t="shared" si="62"/>
        <v>0</v>
      </c>
      <c r="FE145" s="6">
        <f t="shared" si="63"/>
        <v>0</v>
      </c>
      <c r="FF145" s="6">
        <f t="shared" si="64"/>
        <v>0</v>
      </c>
      <c r="FG145" s="6">
        <f t="shared" si="65"/>
        <v>0</v>
      </c>
      <c r="FH145" s="6">
        <f t="shared" si="66"/>
        <v>0</v>
      </c>
      <c r="FI145" s="6">
        <f t="shared" si="67"/>
        <v>0</v>
      </c>
      <c r="FJ145" s="6">
        <f t="shared" si="68"/>
        <v>0</v>
      </c>
      <c r="FK145" s="6">
        <f t="shared" si="69"/>
        <v>0</v>
      </c>
    </row>
    <row r="146" spans="14:167">
      <c r="N146" s="6">
        <v>144</v>
      </c>
      <c r="O146" s="6" cm="1">
        <f t="array" ref="O146">IF(OR(AE146:AJ146&gt;0,AP146:AU146&gt;0,BA146:BF146&gt;0,BL146:BQ146&gt;0,BW146:CB146&gt;0,CH146:CM146&gt;0,CS146:CX146,DD146:DI146&gt;0,DO146:DT146&gt;0,DZ146:EE146),1,0)</f>
        <v>0</v>
      </c>
      <c r="P146" s="40"/>
      <c r="Q146" s="10"/>
      <c r="R146" s="10"/>
      <c r="S146" s="147"/>
      <c r="T146" s="147"/>
      <c r="U146" s="147"/>
      <c r="V146" s="147"/>
      <c r="W146" s="147"/>
      <c r="X146" s="147"/>
      <c r="Y146" s="147"/>
      <c r="Z146" s="147"/>
      <c r="AA146" s="147"/>
      <c r="AB146" s="147"/>
      <c r="AC146" s="147"/>
      <c r="AD146" s="9"/>
      <c r="AE146" s="10"/>
      <c r="AF146" s="10"/>
      <c r="AG146" s="10"/>
      <c r="AH146" s="10"/>
      <c r="AI146" s="10"/>
      <c r="AJ146" s="10"/>
      <c r="AK146" s="10"/>
      <c r="AL146" s="10"/>
      <c r="AM146" s="10"/>
      <c r="AN146" s="147"/>
      <c r="AO146" s="9"/>
      <c r="AP146" s="10"/>
      <c r="AQ146" s="10"/>
      <c r="AR146" s="10"/>
      <c r="AS146" s="10"/>
      <c r="AT146" s="10"/>
      <c r="AU146" s="10"/>
      <c r="AV146" s="10"/>
      <c r="AW146" s="10"/>
      <c r="AX146" s="10"/>
      <c r="AY146" s="147"/>
      <c r="AZ146" s="9"/>
      <c r="BA146" s="10"/>
      <c r="BB146" s="10"/>
      <c r="BC146" s="10"/>
      <c r="BD146" s="10"/>
      <c r="BE146" s="10"/>
      <c r="BF146" s="10"/>
      <c r="BG146" s="10"/>
      <c r="BH146" s="10"/>
      <c r="BI146" s="10"/>
      <c r="BJ146" s="147"/>
      <c r="BK146" s="9"/>
      <c r="BL146" s="10"/>
      <c r="BM146" s="10"/>
      <c r="BN146" s="10"/>
      <c r="BO146" s="10"/>
      <c r="BP146" s="10"/>
      <c r="BQ146" s="10"/>
      <c r="BR146" s="10"/>
      <c r="BS146" s="10"/>
      <c r="BT146" s="10"/>
      <c r="BU146" s="147"/>
      <c r="BV146" s="9"/>
      <c r="BW146" s="10"/>
      <c r="BX146" s="10"/>
      <c r="BY146" s="10"/>
      <c r="BZ146" s="10"/>
      <c r="CA146" s="10"/>
      <c r="CB146" s="10"/>
      <c r="CC146" s="10"/>
      <c r="CD146" s="10"/>
      <c r="CE146" s="10"/>
      <c r="CF146" s="147"/>
      <c r="CG146" s="9"/>
      <c r="CH146" s="10"/>
      <c r="CI146" s="10"/>
      <c r="CJ146" s="10"/>
      <c r="CK146" s="10"/>
      <c r="CL146" s="10"/>
      <c r="CM146" s="10"/>
      <c r="CN146" s="10"/>
      <c r="CO146" s="10"/>
      <c r="CP146" s="10"/>
      <c r="CQ146" s="147"/>
      <c r="CR146" s="9"/>
      <c r="CS146" s="10"/>
      <c r="CT146" s="10"/>
      <c r="CU146" s="10"/>
      <c r="CV146" s="10"/>
      <c r="CW146" s="10"/>
      <c r="CX146" s="10"/>
      <c r="CY146" s="10"/>
      <c r="CZ146" s="10"/>
      <c r="DA146" s="10"/>
      <c r="DB146" s="147"/>
      <c r="DC146" s="9"/>
      <c r="DD146" s="10"/>
      <c r="DE146" s="10"/>
      <c r="DF146" s="10"/>
      <c r="DG146" s="10"/>
      <c r="DH146" s="10"/>
      <c r="DI146" s="10"/>
      <c r="DJ146" s="10"/>
      <c r="DK146" s="10"/>
      <c r="DL146" s="10"/>
      <c r="DM146" s="147"/>
      <c r="DN146" s="9"/>
      <c r="DO146" s="10"/>
      <c r="DP146" s="10"/>
      <c r="DQ146" s="10"/>
      <c r="DR146" s="10"/>
      <c r="DS146" s="10"/>
      <c r="DT146" s="10"/>
      <c r="DU146" s="10"/>
      <c r="DV146" s="10"/>
      <c r="DW146" s="10"/>
      <c r="DX146" s="152"/>
      <c r="DY146" s="9"/>
      <c r="DZ146" s="10"/>
      <c r="EA146" s="10"/>
      <c r="EB146" s="10"/>
      <c r="EC146" s="10"/>
      <c r="ED146" s="10"/>
      <c r="EE146" s="10"/>
      <c r="EF146" s="10"/>
      <c r="EG146" s="10"/>
      <c r="EH146" s="10"/>
      <c r="EI146" s="157"/>
      <c r="EU146" s="16"/>
      <c r="EV146" s="6">
        <f t="shared" si="54"/>
        <v>0</v>
      </c>
      <c r="EW146" s="6">
        <f t="shared" si="55"/>
        <v>0</v>
      </c>
      <c r="EX146" s="6">
        <f t="shared" si="56"/>
        <v>0</v>
      </c>
      <c r="EY146" s="6">
        <f t="shared" si="57"/>
        <v>0</v>
      </c>
      <c r="EZ146" s="6">
        <f t="shared" si="58"/>
        <v>0</v>
      </c>
      <c r="FA146" s="6">
        <f t="shared" si="59"/>
        <v>0</v>
      </c>
      <c r="FB146" s="6">
        <f t="shared" si="60"/>
        <v>0</v>
      </c>
      <c r="FC146" s="6">
        <f t="shared" si="61"/>
        <v>0</v>
      </c>
      <c r="FD146" s="6">
        <f t="shared" si="62"/>
        <v>0</v>
      </c>
      <c r="FE146" s="6">
        <f t="shared" si="63"/>
        <v>0</v>
      </c>
      <c r="FF146" s="6">
        <f t="shared" si="64"/>
        <v>0</v>
      </c>
      <c r="FG146" s="6">
        <f t="shared" si="65"/>
        <v>0</v>
      </c>
      <c r="FH146" s="6">
        <f t="shared" si="66"/>
        <v>0</v>
      </c>
      <c r="FI146" s="6">
        <f t="shared" si="67"/>
        <v>0</v>
      </c>
      <c r="FJ146" s="6">
        <f t="shared" si="68"/>
        <v>0</v>
      </c>
      <c r="FK146" s="6">
        <f t="shared" si="69"/>
        <v>0</v>
      </c>
    </row>
    <row r="147" spans="14:167">
      <c r="N147" s="6">
        <v>145</v>
      </c>
      <c r="O147" s="6" cm="1">
        <f t="array" ref="O147">IF(OR(AE147:AJ147&gt;0,AP147:AU147&gt;0,BA147:BF147&gt;0,BL147:BQ147&gt;0,BW147:CB147&gt;0,CH147:CM147&gt;0,CS147:CX147,DD147:DI147&gt;0,DO147:DT147&gt;0,DZ147:EE147),1,0)</f>
        <v>0</v>
      </c>
      <c r="P147" s="40"/>
      <c r="Q147" s="10"/>
      <c r="R147" s="10"/>
      <c r="S147" s="147"/>
      <c r="T147" s="147"/>
      <c r="U147" s="147"/>
      <c r="V147" s="147"/>
      <c r="W147" s="147"/>
      <c r="X147" s="147"/>
      <c r="Y147" s="147"/>
      <c r="Z147" s="147"/>
      <c r="AA147" s="147"/>
      <c r="AB147" s="147"/>
      <c r="AC147" s="147"/>
      <c r="AD147" s="9"/>
      <c r="AE147" s="10"/>
      <c r="AF147" s="10"/>
      <c r="AG147" s="10"/>
      <c r="AH147" s="10"/>
      <c r="AI147" s="10"/>
      <c r="AJ147" s="10"/>
      <c r="AK147" s="10"/>
      <c r="AL147" s="10"/>
      <c r="AM147" s="10"/>
      <c r="AN147" s="147"/>
      <c r="AO147" s="9"/>
      <c r="AP147" s="10"/>
      <c r="AQ147" s="10"/>
      <c r="AR147" s="10"/>
      <c r="AS147" s="10"/>
      <c r="AT147" s="10"/>
      <c r="AU147" s="10"/>
      <c r="AV147" s="10"/>
      <c r="AW147" s="10"/>
      <c r="AX147" s="10"/>
      <c r="AY147" s="147"/>
      <c r="AZ147" s="9"/>
      <c r="BA147" s="10"/>
      <c r="BB147" s="10"/>
      <c r="BC147" s="10"/>
      <c r="BD147" s="10"/>
      <c r="BE147" s="10"/>
      <c r="BF147" s="10"/>
      <c r="BG147" s="10"/>
      <c r="BH147" s="10"/>
      <c r="BI147" s="10"/>
      <c r="BJ147" s="147"/>
      <c r="BK147" s="9"/>
      <c r="BL147" s="10"/>
      <c r="BM147" s="10"/>
      <c r="BN147" s="10"/>
      <c r="BO147" s="10"/>
      <c r="BP147" s="10"/>
      <c r="BQ147" s="10"/>
      <c r="BR147" s="10"/>
      <c r="BS147" s="10"/>
      <c r="BT147" s="10"/>
      <c r="BU147" s="147"/>
      <c r="BV147" s="9"/>
      <c r="BW147" s="10"/>
      <c r="BX147" s="10"/>
      <c r="BY147" s="10"/>
      <c r="BZ147" s="10"/>
      <c r="CA147" s="10"/>
      <c r="CB147" s="10"/>
      <c r="CC147" s="10"/>
      <c r="CD147" s="10"/>
      <c r="CE147" s="10"/>
      <c r="CF147" s="147"/>
      <c r="CG147" s="9"/>
      <c r="CH147" s="10"/>
      <c r="CI147" s="10"/>
      <c r="CJ147" s="10"/>
      <c r="CK147" s="10"/>
      <c r="CL147" s="10"/>
      <c r="CM147" s="10"/>
      <c r="CN147" s="10"/>
      <c r="CO147" s="10"/>
      <c r="CP147" s="10"/>
      <c r="CQ147" s="147"/>
      <c r="CR147" s="9"/>
      <c r="CS147" s="10"/>
      <c r="CT147" s="10"/>
      <c r="CU147" s="10"/>
      <c r="CV147" s="10"/>
      <c r="CW147" s="10"/>
      <c r="CX147" s="10"/>
      <c r="CY147" s="10"/>
      <c r="CZ147" s="10"/>
      <c r="DA147" s="10"/>
      <c r="DB147" s="147"/>
      <c r="DC147" s="9"/>
      <c r="DD147" s="10"/>
      <c r="DE147" s="10"/>
      <c r="DF147" s="10"/>
      <c r="DG147" s="10"/>
      <c r="DH147" s="10"/>
      <c r="DI147" s="10"/>
      <c r="DJ147" s="10"/>
      <c r="DK147" s="10"/>
      <c r="DL147" s="10"/>
      <c r="DM147" s="147"/>
      <c r="DN147" s="9"/>
      <c r="DO147" s="10"/>
      <c r="DP147" s="10"/>
      <c r="DQ147" s="10"/>
      <c r="DR147" s="10"/>
      <c r="DS147" s="10"/>
      <c r="DT147" s="10"/>
      <c r="DU147" s="10"/>
      <c r="DV147" s="10"/>
      <c r="DW147" s="10"/>
      <c r="DX147" s="152"/>
      <c r="DY147" s="9"/>
      <c r="DZ147" s="10"/>
      <c r="EA147" s="10"/>
      <c r="EB147" s="10"/>
      <c r="EC147" s="10"/>
      <c r="ED147" s="10"/>
      <c r="EE147" s="10"/>
      <c r="EF147" s="10"/>
      <c r="EG147" s="10"/>
      <c r="EH147" s="10"/>
      <c r="EI147" s="157"/>
      <c r="EU147" s="16"/>
      <c r="EV147" s="6">
        <f t="shared" si="54"/>
        <v>0</v>
      </c>
      <c r="EW147" s="6">
        <f t="shared" si="55"/>
        <v>0</v>
      </c>
      <c r="EX147" s="6">
        <f t="shared" si="56"/>
        <v>0</v>
      </c>
      <c r="EY147" s="6">
        <f t="shared" si="57"/>
        <v>0</v>
      </c>
      <c r="EZ147" s="6">
        <f t="shared" si="58"/>
        <v>0</v>
      </c>
      <c r="FA147" s="6">
        <f t="shared" si="59"/>
        <v>0</v>
      </c>
      <c r="FB147" s="6">
        <f t="shared" si="60"/>
        <v>0</v>
      </c>
      <c r="FC147" s="6">
        <f t="shared" si="61"/>
        <v>0</v>
      </c>
      <c r="FD147" s="6">
        <f t="shared" si="62"/>
        <v>0</v>
      </c>
      <c r="FE147" s="6">
        <f t="shared" si="63"/>
        <v>0</v>
      </c>
      <c r="FF147" s="6">
        <f t="shared" si="64"/>
        <v>0</v>
      </c>
      <c r="FG147" s="6">
        <f t="shared" si="65"/>
        <v>0</v>
      </c>
      <c r="FH147" s="6">
        <f t="shared" si="66"/>
        <v>0</v>
      </c>
      <c r="FI147" s="6">
        <f t="shared" si="67"/>
        <v>0</v>
      </c>
      <c r="FJ147" s="6">
        <f t="shared" si="68"/>
        <v>0</v>
      </c>
      <c r="FK147" s="6">
        <f t="shared" si="69"/>
        <v>0</v>
      </c>
    </row>
    <row r="148" spans="14:167">
      <c r="N148" s="6">
        <v>146</v>
      </c>
      <c r="O148" s="6" cm="1">
        <f t="array" ref="O148">IF(OR(AE148:AJ148&gt;0,AP148:AU148&gt;0,BA148:BF148&gt;0,BL148:BQ148&gt;0,BW148:CB148&gt;0,CH148:CM148&gt;0,CS148:CX148,DD148:DI148&gt;0,DO148:DT148&gt;0,DZ148:EE148),1,0)</f>
        <v>0</v>
      </c>
      <c r="P148" s="40"/>
      <c r="Q148" s="10"/>
      <c r="R148" s="10"/>
      <c r="S148" s="147"/>
      <c r="T148" s="147"/>
      <c r="U148" s="147"/>
      <c r="V148" s="147"/>
      <c r="W148" s="147"/>
      <c r="X148" s="147"/>
      <c r="Y148" s="147"/>
      <c r="Z148" s="147"/>
      <c r="AA148" s="147"/>
      <c r="AB148" s="147"/>
      <c r="AC148" s="147"/>
      <c r="AD148" s="9"/>
      <c r="AE148" s="10"/>
      <c r="AF148" s="10"/>
      <c r="AG148" s="10"/>
      <c r="AH148" s="10"/>
      <c r="AI148" s="10"/>
      <c r="AJ148" s="10"/>
      <c r="AK148" s="10"/>
      <c r="AL148" s="10"/>
      <c r="AM148" s="10"/>
      <c r="AN148" s="147"/>
      <c r="AO148" s="9"/>
      <c r="AP148" s="10"/>
      <c r="AQ148" s="10"/>
      <c r="AR148" s="10"/>
      <c r="AS148" s="10"/>
      <c r="AT148" s="10"/>
      <c r="AU148" s="10"/>
      <c r="AV148" s="10"/>
      <c r="AW148" s="10"/>
      <c r="AX148" s="10"/>
      <c r="AY148" s="147"/>
      <c r="AZ148" s="9"/>
      <c r="BA148" s="10"/>
      <c r="BB148" s="10"/>
      <c r="BC148" s="10"/>
      <c r="BD148" s="10"/>
      <c r="BE148" s="10"/>
      <c r="BF148" s="10"/>
      <c r="BG148" s="10"/>
      <c r="BH148" s="10"/>
      <c r="BI148" s="10"/>
      <c r="BJ148" s="147"/>
      <c r="BK148" s="9"/>
      <c r="BL148" s="10"/>
      <c r="BM148" s="10"/>
      <c r="BN148" s="10"/>
      <c r="BO148" s="10"/>
      <c r="BP148" s="10"/>
      <c r="BQ148" s="10"/>
      <c r="BR148" s="10"/>
      <c r="BS148" s="10"/>
      <c r="BT148" s="10"/>
      <c r="BU148" s="147"/>
      <c r="BV148" s="9"/>
      <c r="BW148" s="10"/>
      <c r="BX148" s="10"/>
      <c r="BY148" s="10"/>
      <c r="BZ148" s="10"/>
      <c r="CA148" s="10"/>
      <c r="CB148" s="10"/>
      <c r="CC148" s="10"/>
      <c r="CD148" s="10"/>
      <c r="CE148" s="10"/>
      <c r="CF148" s="147"/>
      <c r="CG148" s="9"/>
      <c r="CH148" s="10"/>
      <c r="CI148" s="10"/>
      <c r="CJ148" s="10"/>
      <c r="CK148" s="10"/>
      <c r="CL148" s="10"/>
      <c r="CM148" s="10"/>
      <c r="CN148" s="10"/>
      <c r="CO148" s="10"/>
      <c r="CP148" s="10"/>
      <c r="CQ148" s="147"/>
      <c r="CR148" s="9"/>
      <c r="CS148" s="10"/>
      <c r="CT148" s="10"/>
      <c r="CU148" s="10"/>
      <c r="CV148" s="10"/>
      <c r="CW148" s="10"/>
      <c r="CX148" s="10"/>
      <c r="CY148" s="10"/>
      <c r="CZ148" s="10"/>
      <c r="DA148" s="10"/>
      <c r="DB148" s="147"/>
      <c r="DC148" s="9"/>
      <c r="DD148" s="10"/>
      <c r="DE148" s="10"/>
      <c r="DF148" s="10"/>
      <c r="DG148" s="10"/>
      <c r="DH148" s="10"/>
      <c r="DI148" s="10"/>
      <c r="DJ148" s="10"/>
      <c r="DK148" s="10"/>
      <c r="DL148" s="10"/>
      <c r="DM148" s="147"/>
      <c r="DN148" s="9"/>
      <c r="DO148" s="10"/>
      <c r="DP148" s="10"/>
      <c r="DQ148" s="10"/>
      <c r="DR148" s="10"/>
      <c r="DS148" s="10"/>
      <c r="DT148" s="10"/>
      <c r="DU148" s="10"/>
      <c r="DV148" s="10"/>
      <c r="DW148" s="10"/>
      <c r="DX148" s="152"/>
      <c r="DY148" s="9"/>
      <c r="DZ148" s="10"/>
      <c r="EA148" s="10"/>
      <c r="EB148" s="10"/>
      <c r="EC148" s="10"/>
      <c r="ED148" s="10"/>
      <c r="EE148" s="10"/>
      <c r="EF148" s="10"/>
      <c r="EG148" s="10"/>
      <c r="EH148" s="10"/>
      <c r="EI148" s="157"/>
      <c r="EU148" s="16"/>
      <c r="EV148" s="6">
        <f t="shared" si="54"/>
        <v>0</v>
      </c>
      <c r="EW148" s="6">
        <f t="shared" si="55"/>
        <v>0</v>
      </c>
      <c r="EX148" s="6">
        <f t="shared" si="56"/>
        <v>0</v>
      </c>
      <c r="EY148" s="6">
        <f t="shared" si="57"/>
        <v>0</v>
      </c>
      <c r="EZ148" s="6">
        <f t="shared" si="58"/>
        <v>0</v>
      </c>
      <c r="FA148" s="6">
        <f t="shared" si="59"/>
        <v>0</v>
      </c>
      <c r="FB148" s="6">
        <f t="shared" si="60"/>
        <v>0</v>
      </c>
      <c r="FC148" s="6">
        <f t="shared" si="61"/>
        <v>0</v>
      </c>
      <c r="FD148" s="6">
        <f t="shared" si="62"/>
        <v>0</v>
      </c>
      <c r="FE148" s="6">
        <f t="shared" si="63"/>
        <v>0</v>
      </c>
      <c r="FF148" s="6">
        <f t="shared" si="64"/>
        <v>0</v>
      </c>
      <c r="FG148" s="6">
        <f t="shared" si="65"/>
        <v>0</v>
      </c>
      <c r="FH148" s="6">
        <f t="shared" ref="FH148:FH163" si="70">EW148+EX148+EY148+EZ148+FA148+FB148+FC148</f>
        <v>0</v>
      </c>
      <c r="FI148" s="6">
        <f t="shared" si="67"/>
        <v>0</v>
      </c>
      <c r="FJ148" s="6">
        <f t="shared" ref="FJ148:FJ163" si="71">IF(EK148&gt;=1,1,0)</f>
        <v>0</v>
      </c>
      <c r="FK148" s="6">
        <f t="shared" ref="FK148:FK163" si="72">IF(EP148&gt;=1,1,0)</f>
        <v>0</v>
      </c>
    </row>
    <row r="149" spans="14:167">
      <c r="N149" s="6">
        <v>147</v>
      </c>
      <c r="O149" s="6" cm="1">
        <f t="array" ref="O149">IF(OR(AE149:AJ149&gt;0,AP149:AU149&gt;0,BA149:BF149&gt;0,BL149:BQ149&gt;0,BW149:CB149&gt;0,CH149:CM149&gt;0,CS149:CX149,DD149:DI149&gt;0,DO149:DT149&gt;0,DZ149:EE149),1,0)</f>
        <v>0</v>
      </c>
      <c r="P149" s="40"/>
      <c r="Q149" s="10"/>
      <c r="R149" s="10"/>
      <c r="S149" s="147"/>
      <c r="T149" s="147"/>
      <c r="U149" s="147"/>
      <c r="V149" s="147"/>
      <c r="W149" s="147"/>
      <c r="X149" s="147"/>
      <c r="Y149" s="147"/>
      <c r="Z149" s="147"/>
      <c r="AA149" s="147"/>
      <c r="AB149" s="147"/>
      <c r="AC149" s="147"/>
      <c r="AD149" s="9"/>
      <c r="AE149" s="10"/>
      <c r="AF149" s="10"/>
      <c r="AG149" s="10"/>
      <c r="AH149" s="10"/>
      <c r="AI149" s="10"/>
      <c r="AJ149" s="10"/>
      <c r="AK149" s="10"/>
      <c r="AL149" s="10"/>
      <c r="AM149" s="10"/>
      <c r="AN149" s="147"/>
      <c r="AO149" s="9"/>
      <c r="AP149" s="10"/>
      <c r="AQ149" s="10"/>
      <c r="AR149" s="10"/>
      <c r="AS149" s="10"/>
      <c r="AT149" s="10"/>
      <c r="AU149" s="10"/>
      <c r="AV149" s="10"/>
      <c r="AW149" s="10"/>
      <c r="AX149" s="10"/>
      <c r="AY149" s="147"/>
      <c r="AZ149" s="9"/>
      <c r="BA149" s="10"/>
      <c r="BB149" s="10"/>
      <c r="BC149" s="10"/>
      <c r="BD149" s="10"/>
      <c r="BE149" s="10"/>
      <c r="BF149" s="10"/>
      <c r="BG149" s="10"/>
      <c r="BH149" s="10"/>
      <c r="BI149" s="10"/>
      <c r="BJ149" s="147"/>
      <c r="BK149" s="9"/>
      <c r="BL149" s="10"/>
      <c r="BM149" s="10"/>
      <c r="BN149" s="10"/>
      <c r="BO149" s="10"/>
      <c r="BP149" s="10"/>
      <c r="BQ149" s="10"/>
      <c r="BR149" s="10"/>
      <c r="BS149" s="10"/>
      <c r="BT149" s="10"/>
      <c r="BU149" s="147"/>
      <c r="BV149" s="9"/>
      <c r="BW149" s="10"/>
      <c r="BX149" s="10"/>
      <c r="BY149" s="10"/>
      <c r="BZ149" s="10"/>
      <c r="CA149" s="10"/>
      <c r="CB149" s="10"/>
      <c r="CC149" s="10"/>
      <c r="CD149" s="10"/>
      <c r="CE149" s="10"/>
      <c r="CF149" s="147"/>
      <c r="CG149" s="9"/>
      <c r="CH149" s="10"/>
      <c r="CI149" s="10"/>
      <c r="CJ149" s="10"/>
      <c r="CK149" s="10"/>
      <c r="CL149" s="10"/>
      <c r="CM149" s="10"/>
      <c r="CN149" s="10"/>
      <c r="CO149" s="10"/>
      <c r="CP149" s="10"/>
      <c r="CQ149" s="147"/>
      <c r="CR149" s="9"/>
      <c r="CS149" s="10"/>
      <c r="CT149" s="10"/>
      <c r="CU149" s="10"/>
      <c r="CV149" s="10"/>
      <c r="CW149" s="10"/>
      <c r="CX149" s="10"/>
      <c r="CY149" s="10"/>
      <c r="CZ149" s="10"/>
      <c r="DA149" s="10"/>
      <c r="DB149" s="147"/>
      <c r="DC149" s="9"/>
      <c r="DD149" s="10"/>
      <c r="DE149" s="10"/>
      <c r="DF149" s="10"/>
      <c r="DG149" s="10"/>
      <c r="DH149" s="10"/>
      <c r="DI149" s="10"/>
      <c r="DJ149" s="10"/>
      <c r="DK149" s="10"/>
      <c r="DL149" s="10"/>
      <c r="DM149" s="147"/>
      <c r="DN149" s="9"/>
      <c r="DO149" s="10"/>
      <c r="DP149" s="10"/>
      <c r="DQ149" s="10"/>
      <c r="DR149" s="10"/>
      <c r="DS149" s="10"/>
      <c r="DT149" s="10"/>
      <c r="DU149" s="10"/>
      <c r="DV149" s="10"/>
      <c r="DW149" s="10"/>
      <c r="DX149" s="152"/>
      <c r="DY149" s="9"/>
      <c r="DZ149" s="10"/>
      <c r="EA149" s="10"/>
      <c r="EB149" s="10"/>
      <c r="EC149" s="10"/>
      <c r="ED149" s="10"/>
      <c r="EE149" s="10"/>
      <c r="EF149" s="10"/>
      <c r="EG149" s="10"/>
      <c r="EH149" s="10"/>
      <c r="EI149" s="157"/>
      <c r="EU149" s="16"/>
      <c r="EV149" s="6">
        <f t="shared" si="54"/>
        <v>0</v>
      </c>
      <c r="EW149" s="6">
        <f t="shared" si="55"/>
        <v>0</v>
      </c>
      <c r="EX149" s="6">
        <f t="shared" si="56"/>
        <v>0</v>
      </c>
      <c r="EY149" s="6">
        <f t="shared" si="57"/>
        <v>0</v>
      </c>
      <c r="EZ149" s="6">
        <f t="shared" si="58"/>
        <v>0</v>
      </c>
      <c r="FA149" s="6">
        <f t="shared" si="59"/>
        <v>0</v>
      </c>
      <c r="FB149" s="6">
        <f t="shared" si="60"/>
        <v>0</v>
      </c>
      <c r="FC149" s="6">
        <f t="shared" si="61"/>
        <v>0</v>
      </c>
      <c r="FD149" s="6">
        <f t="shared" si="62"/>
        <v>0</v>
      </c>
      <c r="FE149" s="6">
        <f t="shared" si="63"/>
        <v>0</v>
      </c>
      <c r="FF149" s="6">
        <f t="shared" si="64"/>
        <v>0</v>
      </c>
      <c r="FG149" s="6">
        <f t="shared" si="65"/>
        <v>0</v>
      </c>
      <c r="FH149" s="6">
        <f t="shared" si="70"/>
        <v>0</v>
      </c>
      <c r="FI149" s="6">
        <f t="shared" si="67"/>
        <v>0</v>
      </c>
      <c r="FJ149" s="6">
        <f t="shared" si="71"/>
        <v>0</v>
      </c>
      <c r="FK149" s="6">
        <f t="shared" si="72"/>
        <v>0</v>
      </c>
    </row>
    <row r="150" spans="14:167">
      <c r="N150" s="6">
        <v>148</v>
      </c>
      <c r="O150" s="6" cm="1">
        <f t="array" ref="O150">IF(OR(AE150:AJ150&gt;0,AP150:AU150&gt;0,BA150:BF150&gt;0,BL150:BQ150&gt;0,BW150:CB150&gt;0,CH150:CM150&gt;0,CS150:CX150,DD150:DI150&gt;0,DO150:DT150&gt;0,DZ150:EE150),1,0)</f>
        <v>0</v>
      </c>
      <c r="P150" s="40"/>
      <c r="Q150" s="10"/>
      <c r="R150" s="10"/>
      <c r="S150" s="147"/>
      <c r="T150" s="147"/>
      <c r="U150" s="147"/>
      <c r="V150" s="147"/>
      <c r="W150" s="147"/>
      <c r="X150" s="147"/>
      <c r="Y150" s="147"/>
      <c r="Z150" s="147"/>
      <c r="AA150" s="147"/>
      <c r="AB150" s="147"/>
      <c r="AC150" s="147"/>
      <c r="AD150" s="9"/>
      <c r="AE150" s="10"/>
      <c r="AF150" s="10"/>
      <c r="AG150" s="10"/>
      <c r="AH150" s="10"/>
      <c r="AI150" s="10"/>
      <c r="AJ150" s="10"/>
      <c r="AK150" s="10"/>
      <c r="AL150" s="10"/>
      <c r="AM150" s="10"/>
      <c r="AN150" s="147"/>
      <c r="AO150" s="9"/>
      <c r="AP150" s="10"/>
      <c r="AQ150" s="10"/>
      <c r="AR150" s="10"/>
      <c r="AS150" s="10"/>
      <c r="AT150" s="10"/>
      <c r="AU150" s="10"/>
      <c r="AV150" s="10"/>
      <c r="AW150" s="10"/>
      <c r="AX150" s="10"/>
      <c r="AY150" s="147"/>
      <c r="AZ150" s="9"/>
      <c r="BA150" s="10"/>
      <c r="BB150" s="10"/>
      <c r="BC150" s="10"/>
      <c r="BD150" s="10"/>
      <c r="BE150" s="10"/>
      <c r="BF150" s="10"/>
      <c r="BG150" s="10"/>
      <c r="BH150" s="10"/>
      <c r="BI150" s="10"/>
      <c r="BJ150" s="147"/>
      <c r="BK150" s="9"/>
      <c r="BL150" s="10"/>
      <c r="BM150" s="10"/>
      <c r="BN150" s="10"/>
      <c r="BO150" s="10"/>
      <c r="BP150" s="10"/>
      <c r="BQ150" s="10"/>
      <c r="BR150" s="10"/>
      <c r="BS150" s="10"/>
      <c r="BT150" s="10"/>
      <c r="BU150" s="147"/>
      <c r="BV150" s="9"/>
      <c r="BW150" s="10"/>
      <c r="BX150" s="10"/>
      <c r="BY150" s="10"/>
      <c r="BZ150" s="10"/>
      <c r="CA150" s="10"/>
      <c r="CB150" s="10"/>
      <c r="CC150" s="10"/>
      <c r="CD150" s="10"/>
      <c r="CE150" s="10"/>
      <c r="CF150" s="147"/>
      <c r="CG150" s="9"/>
      <c r="CH150" s="10"/>
      <c r="CI150" s="10"/>
      <c r="CJ150" s="10"/>
      <c r="CK150" s="10"/>
      <c r="CL150" s="10"/>
      <c r="CM150" s="10"/>
      <c r="CN150" s="10"/>
      <c r="CO150" s="10"/>
      <c r="CP150" s="10"/>
      <c r="CQ150" s="147"/>
      <c r="CR150" s="9"/>
      <c r="CS150" s="10"/>
      <c r="CT150" s="10"/>
      <c r="CU150" s="10"/>
      <c r="CV150" s="10"/>
      <c r="CW150" s="10"/>
      <c r="CX150" s="10"/>
      <c r="CY150" s="10"/>
      <c r="CZ150" s="10"/>
      <c r="DA150" s="10"/>
      <c r="DB150" s="147"/>
      <c r="DC150" s="9"/>
      <c r="DD150" s="10"/>
      <c r="DE150" s="10"/>
      <c r="DF150" s="10"/>
      <c r="DG150" s="10"/>
      <c r="DH150" s="10"/>
      <c r="DI150" s="10"/>
      <c r="DJ150" s="10"/>
      <c r="DK150" s="10"/>
      <c r="DL150" s="10"/>
      <c r="DM150" s="147"/>
      <c r="DN150" s="9"/>
      <c r="DO150" s="10"/>
      <c r="DP150" s="10"/>
      <c r="DQ150" s="10"/>
      <c r="DR150" s="10"/>
      <c r="DS150" s="10"/>
      <c r="DT150" s="10"/>
      <c r="DU150" s="10"/>
      <c r="DV150" s="10"/>
      <c r="DW150" s="10"/>
      <c r="DX150" s="152"/>
      <c r="DY150" s="9"/>
      <c r="DZ150" s="10"/>
      <c r="EA150" s="10"/>
      <c r="EB150" s="10"/>
      <c r="EC150" s="10"/>
      <c r="ED150" s="10"/>
      <c r="EE150" s="10"/>
      <c r="EF150" s="10"/>
      <c r="EG150" s="10"/>
      <c r="EH150" s="10"/>
      <c r="EI150" s="157"/>
      <c r="EU150" s="16"/>
      <c r="EV150" s="6">
        <f t="shared" si="54"/>
        <v>0</v>
      </c>
      <c r="EW150" s="6">
        <f t="shared" si="55"/>
        <v>0</v>
      </c>
      <c r="EX150" s="6">
        <f t="shared" si="56"/>
        <v>0</v>
      </c>
      <c r="EY150" s="6">
        <f t="shared" si="57"/>
        <v>0</v>
      </c>
      <c r="EZ150" s="6">
        <f t="shared" si="58"/>
        <v>0</v>
      </c>
      <c r="FA150" s="6">
        <f t="shared" si="59"/>
        <v>0</v>
      </c>
      <c r="FB150" s="6">
        <f t="shared" si="60"/>
        <v>0</v>
      </c>
      <c r="FC150" s="6">
        <f t="shared" si="61"/>
        <v>0</v>
      </c>
      <c r="FD150" s="6">
        <f t="shared" si="62"/>
        <v>0</v>
      </c>
      <c r="FE150" s="6">
        <f t="shared" si="63"/>
        <v>0</v>
      </c>
      <c r="FF150" s="6">
        <f t="shared" si="64"/>
        <v>0</v>
      </c>
      <c r="FG150" s="6">
        <f t="shared" si="65"/>
        <v>0</v>
      </c>
      <c r="FH150" s="6">
        <f t="shared" si="70"/>
        <v>0</v>
      </c>
      <c r="FI150" s="6">
        <f t="shared" si="67"/>
        <v>0</v>
      </c>
      <c r="FJ150" s="6">
        <f t="shared" si="71"/>
        <v>0</v>
      </c>
      <c r="FK150" s="6">
        <f t="shared" si="72"/>
        <v>0</v>
      </c>
    </row>
    <row r="151" spans="14:167">
      <c r="N151" s="6">
        <v>149</v>
      </c>
      <c r="O151" s="6" cm="1">
        <f t="array" ref="O151">IF(OR(AE151:AJ151&gt;0,AP151:AU151&gt;0,BA151:BF151&gt;0,BL151:BQ151&gt;0,BW151:CB151&gt;0,CH151:CM151&gt;0,CS151:CX151,DD151:DI151&gt;0,DO151:DT151&gt;0,DZ151:EE151),1,0)</f>
        <v>0</v>
      </c>
      <c r="P151" s="40"/>
      <c r="Q151" s="10"/>
      <c r="R151" s="10"/>
      <c r="S151" s="147"/>
      <c r="T151" s="147"/>
      <c r="U151" s="147"/>
      <c r="V151" s="147"/>
      <c r="W151" s="147"/>
      <c r="X151" s="147"/>
      <c r="Y151" s="147"/>
      <c r="Z151" s="147"/>
      <c r="AA151" s="147"/>
      <c r="AB151" s="147"/>
      <c r="AC151" s="147"/>
      <c r="AD151" s="9"/>
      <c r="AE151" s="10"/>
      <c r="AF151" s="10"/>
      <c r="AG151" s="10"/>
      <c r="AH151" s="10"/>
      <c r="AI151" s="10"/>
      <c r="AJ151" s="10"/>
      <c r="AK151" s="10"/>
      <c r="AL151" s="10"/>
      <c r="AM151" s="10"/>
      <c r="AN151" s="147"/>
      <c r="AO151" s="9"/>
      <c r="AP151" s="10"/>
      <c r="AQ151" s="10"/>
      <c r="AR151" s="10"/>
      <c r="AS151" s="10"/>
      <c r="AT151" s="10"/>
      <c r="AU151" s="10"/>
      <c r="AV151" s="10"/>
      <c r="AW151" s="10"/>
      <c r="AX151" s="10"/>
      <c r="AY151" s="147"/>
      <c r="AZ151" s="9"/>
      <c r="BA151" s="10"/>
      <c r="BB151" s="10"/>
      <c r="BC151" s="10"/>
      <c r="BD151" s="10"/>
      <c r="BE151" s="10"/>
      <c r="BF151" s="10"/>
      <c r="BG151" s="10"/>
      <c r="BH151" s="10"/>
      <c r="BI151" s="10"/>
      <c r="BJ151" s="147"/>
      <c r="BK151" s="9"/>
      <c r="BL151" s="10"/>
      <c r="BM151" s="10"/>
      <c r="BN151" s="10"/>
      <c r="BO151" s="10"/>
      <c r="BP151" s="10"/>
      <c r="BQ151" s="10"/>
      <c r="BR151" s="10"/>
      <c r="BS151" s="10"/>
      <c r="BT151" s="10"/>
      <c r="BU151" s="147"/>
      <c r="BV151" s="9"/>
      <c r="BW151" s="10"/>
      <c r="BX151" s="10"/>
      <c r="BY151" s="10"/>
      <c r="BZ151" s="10"/>
      <c r="CA151" s="10"/>
      <c r="CB151" s="10"/>
      <c r="CC151" s="10"/>
      <c r="CD151" s="10"/>
      <c r="CE151" s="10"/>
      <c r="CF151" s="147"/>
      <c r="CG151" s="9"/>
      <c r="CH151" s="10"/>
      <c r="CI151" s="10"/>
      <c r="CJ151" s="10"/>
      <c r="CK151" s="10"/>
      <c r="CL151" s="10"/>
      <c r="CM151" s="10"/>
      <c r="CN151" s="10"/>
      <c r="CO151" s="10"/>
      <c r="CP151" s="10"/>
      <c r="CQ151" s="147"/>
      <c r="CR151" s="9"/>
      <c r="CS151" s="10"/>
      <c r="CT151" s="10"/>
      <c r="CU151" s="10"/>
      <c r="CV151" s="10"/>
      <c r="CW151" s="10"/>
      <c r="CX151" s="10"/>
      <c r="CY151" s="10"/>
      <c r="CZ151" s="10"/>
      <c r="DA151" s="10"/>
      <c r="DB151" s="147"/>
      <c r="DC151" s="9"/>
      <c r="DD151" s="10"/>
      <c r="DE151" s="10"/>
      <c r="DF151" s="10"/>
      <c r="DG151" s="10"/>
      <c r="DH151" s="10"/>
      <c r="DI151" s="10"/>
      <c r="DJ151" s="10"/>
      <c r="DK151" s="10"/>
      <c r="DL151" s="10"/>
      <c r="DM151" s="147"/>
      <c r="DN151" s="9"/>
      <c r="DO151" s="10"/>
      <c r="DP151" s="10"/>
      <c r="DQ151" s="10"/>
      <c r="DR151" s="10"/>
      <c r="DS151" s="10"/>
      <c r="DT151" s="10"/>
      <c r="DU151" s="10"/>
      <c r="DV151" s="10"/>
      <c r="DW151" s="10"/>
      <c r="DX151" s="152"/>
      <c r="DY151" s="9"/>
      <c r="DZ151" s="10"/>
      <c r="EA151" s="10"/>
      <c r="EB151" s="10"/>
      <c r="EC151" s="10"/>
      <c r="ED151" s="10"/>
      <c r="EE151" s="10"/>
      <c r="EF151" s="10"/>
      <c r="EG151" s="10"/>
      <c r="EH151" s="10"/>
      <c r="EI151" s="157"/>
      <c r="EU151" s="16"/>
      <c r="EV151" s="6">
        <f t="shared" si="54"/>
        <v>0</v>
      </c>
      <c r="EW151" s="6">
        <f t="shared" si="55"/>
        <v>0</v>
      </c>
      <c r="EX151" s="6">
        <f t="shared" si="56"/>
        <v>0</v>
      </c>
      <c r="EY151" s="6">
        <f t="shared" si="57"/>
        <v>0</v>
      </c>
      <c r="EZ151" s="6">
        <f t="shared" si="58"/>
        <v>0</v>
      </c>
      <c r="FA151" s="6">
        <f t="shared" si="59"/>
        <v>0</v>
      </c>
      <c r="FB151" s="6">
        <f t="shared" si="60"/>
        <v>0</v>
      </c>
      <c r="FC151" s="6">
        <f t="shared" si="61"/>
        <v>0</v>
      </c>
      <c r="FD151" s="6">
        <f t="shared" si="62"/>
        <v>0</v>
      </c>
      <c r="FE151" s="6">
        <f t="shared" si="63"/>
        <v>0</v>
      </c>
      <c r="FF151" s="6">
        <f t="shared" si="64"/>
        <v>0</v>
      </c>
      <c r="FG151" s="6">
        <f t="shared" si="65"/>
        <v>0</v>
      </c>
      <c r="FH151" s="6">
        <f t="shared" si="70"/>
        <v>0</v>
      </c>
      <c r="FI151" s="6">
        <f t="shared" si="67"/>
        <v>0</v>
      </c>
      <c r="FJ151" s="6">
        <f t="shared" si="71"/>
        <v>0</v>
      </c>
      <c r="FK151" s="6">
        <f t="shared" si="72"/>
        <v>0</v>
      </c>
    </row>
    <row r="152" spans="14:167">
      <c r="N152" s="6">
        <v>150</v>
      </c>
      <c r="O152" s="6" cm="1">
        <f t="array" ref="O152">IF(OR(AE152:AJ152&gt;0,AP152:AU152&gt;0,BA152:BF152&gt;0,BL152:BQ152&gt;0,BW152:CB152&gt;0,CH152:CM152&gt;0,CS152:CX152,DD152:DI152&gt;0,DO152:DT152&gt;0,DZ152:EE152),1,0)</f>
        <v>0</v>
      </c>
      <c r="P152" s="40"/>
      <c r="Q152" s="10"/>
      <c r="R152" s="10"/>
      <c r="S152" s="147"/>
      <c r="T152" s="147"/>
      <c r="U152" s="147"/>
      <c r="V152" s="147"/>
      <c r="W152" s="147"/>
      <c r="X152" s="147"/>
      <c r="Y152" s="147"/>
      <c r="Z152" s="147"/>
      <c r="AA152" s="147"/>
      <c r="AB152" s="147"/>
      <c r="AC152" s="147"/>
      <c r="AD152" s="9"/>
      <c r="AE152" s="10"/>
      <c r="AF152" s="10"/>
      <c r="AG152" s="10"/>
      <c r="AH152" s="10"/>
      <c r="AI152" s="10"/>
      <c r="AJ152" s="10"/>
      <c r="AK152" s="10"/>
      <c r="AL152" s="10"/>
      <c r="AM152" s="10"/>
      <c r="AN152" s="147"/>
      <c r="AO152" s="9"/>
      <c r="AP152" s="10"/>
      <c r="AQ152" s="10"/>
      <c r="AR152" s="10"/>
      <c r="AS152" s="10"/>
      <c r="AT152" s="10"/>
      <c r="AU152" s="10"/>
      <c r="AV152" s="10"/>
      <c r="AW152" s="10"/>
      <c r="AX152" s="10"/>
      <c r="AY152" s="147"/>
      <c r="AZ152" s="9"/>
      <c r="BA152" s="10"/>
      <c r="BB152" s="10"/>
      <c r="BC152" s="10"/>
      <c r="BD152" s="10"/>
      <c r="BE152" s="10"/>
      <c r="BF152" s="10"/>
      <c r="BG152" s="10"/>
      <c r="BH152" s="10"/>
      <c r="BI152" s="10"/>
      <c r="BJ152" s="147"/>
      <c r="BK152" s="9"/>
      <c r="BL152" s="10"/>
      <c r="BM152" s="10"/>
      <c r="BN152" s="10"/>
      <c r="BO152" s="10"/>
      <c r="BP152" s="10"/>
      <c r="BQ152" s="10"/>
      <c r="BR152" s="10"/>
      <c r="BS152" s="10"/>
      <c r="BT152" s="10"/>
      <c r="BU152" s="147"/>
      <c r="BV152" s="9"/>
      <c r="BW152" s="10"/>
      <c r="BX152" s="10"/>
      <c r="BY152" s="10"/>
      <c r="BZ152" s="10"/>
      <c r="CA152" s="10"/>
      <c r="CB152" s="10"/>
      <c r="CC152" s="10"/>
      <c r="CD152" s="10"/>
      <c r="CE152" s="10"/>
      <c r="CF152" s="147"/>
      <c r="CG152" s="9"/>
      <c r="CH152" s="10"/>
      <c r="CI152" s="10"/>
      <c r="CJ152" s="10"/>
      <c r="CK152" s="10"/>
      <c r="CL152" s="10"/>
      <c r="CM152" s="10"/>
      <c r="CN152" s="10"/>
      <c r="CO152" s="10"/>
      <c r="CP152" s="10"/>
      <c r="CQ152" s="147"/>
      <c r="CR152" s="9"/>
      <c r="CS152" s="10"/>
      <c r="CT152" s="10"/>
      <c r="CU152" s="10"/>
      <c r="CV152" s="10"/>
      <c r="CW152" s="10"/>
      <c r="CX152" s="10"/>
      <c r="CY152" s="10"/>
      <c r="CZ152" s="10"/>
      <c r="DA152" s="10"/>
      <c r="DB152" s="147"/>
      <c r="DC152" s="9"/>
      <c r="DD152" s="10"/>
      <c r="DE152" s="10"/>
      <c r="DF152" s="10"/>
      <c r="DG152" s="10"/>
      <c r="DH152" s="10"/>
      <c r="DI152" s="10"/>
      <c r="DJ152" s="10"/>
      <c r="DK152" s="10"/>
      <c r="DL152" s="10"/>
      <c r="DM152" s="147"/>
      <c r="DN152" s="9"/>
      <c r="DO152" s="10"/>
      <c r="DP152" s="10"/>
      <c r="DQ152" s="10"/>
      <c r="DR152" s="10"/>
      <c r="DS152" s="10"/>
      <c r="DT152" s="10"/>
      <c r="DU152" s="10"/>
      <c r="DV152" s="10"/>
      <c r="DW152" s="10"/>
      <c r="DX152" s="152"/>
      <c r="DY152" s="9"/>
      <c r="DZ152" s="10"/>
      <c r="EA152" s="10"/>
      <c r="EB152" s="10"/>
      <c r="EC152" s="10"/>
      <c r="ED152" s="10"/>
      <c r="EE152" s="10"/>
      <c r="EF152" s="10"/>
      <c r="EG152" s="10"/>
      <c r="EH152" s="10"/>
      <c r="EI152" s="157"/>
      <c r="EU152" s="16"/>
      <c r="EV152" s="6">
        <f t="shared" si="54"/>
        <v>0</v>
      </c>
      <c r="EW152" s="6">
        <f t="shared" si="55"/>
        <v>0</v>
      </c>
      <c r="EX152" s="6">
        <f t="shared" si="56"/>
        <v>0</v>
      </c>
      <c r="EY152" s="6">
        <f t="shared" si="57"/>
        <v>0</v>
      </c>
      <c r="EZ152" s="6">
        <f t="shared" si="58"/>
        <v>0</v>
      </c>
      <c r="FA152" s="6">
        <f t="shared" si="59"/>
        <v>0</v>
      </c>
      <c r="FB152" s="6">
        <f t="shared" si="60"/>
        <v>0</v>
      </c>
      <c r="FC152" s="6">
        <f t="shared" si="61"/>
        <v>0</v>
      </c>
      <c r="FD152" s="6">
        <f t="shared" si="62"/>
        <v>0</v>
      </c>
      <c r="FE152" s="6">
        <f t="shared" si="63"/>
        <v>0</v>
      </c>
      <c r="FF152" s="6">
        <f t="shared" si="64"/>
        <v>0</v>
      </c>
      <c r="FG152" s="6">
        <f t="shared" si="65"/>
        <v>0</v>
      </c>
      <c r="FH152" s="6">
        <f t="shared" si="70"/>
        <v>0</v>
      </c>
      <c r="FI152" s="6">
        <f t="shared" si="67"/>
        <v>0</v>
      </c>
      <c r="FJ152" s="6">
        <f t="shared" si="71"/>
        <v>0</v>
      </c>
      <c r="FK152" s="6">
        <f t="shared" si="72"/>
        <v>0</v>
      </c>
    </row>
    <row r="153" spans="14:167">
      <c r="N153" s="6">
        <v>151</v>
      </c>
      <c r="O153" s="6" cm="1">
        <f t="array" ref="O153">IF(OR(AE153:AJ153&gt;0,AP153:AU153&gt;0,BA153:BF153&gt;0,BL153:BQ153&gt;0,BW153:CB153&gt;0,CH153:CM153&gt;0,CS153:CX153,DD153:DI153&gt;0,DO153:DT153&gt;0,DZ153:EE153),1,0)</f>
        <v>0</v>
      </c>
      <c r="P153" s="40"/>
      <c r="Q153" s="10"/>
      <c r="R153" s="10"/>
      <c r="S153" s="147"/>
      <c r="T153" s="147"/>
      <c r="U153" s="147"/>
      <c r="V153" s="147"/>
      <c r="W153" s="147"/>
      <c r="X153" s="147"/>
      <c r="Y153" s="147"/>
      <c r="Z153" s="147"/>
      <c r="AA153" s="147"/>
      <c r="AB153" s="147"/>
      <c r="AC153" s="147"/>
      <c r="AD153" s="9"/>
      <c r="AE153" s="10"/>
      <c r="AF153" s="10"/>
      <c r="AG153" s="10"/>
      <c r="AH153" s="10"/>
      <c r="AI153" s="10"/>
      <c r="AJ153" s="10"/>
      <c r="AK153" s="10"/>
      <c r="AL153" s="10"/>
      <c r="AM153" s="10"/>
      <c r="AN153" s="147"/>
      <c r="AO153" s="9"/>
      <c r="AP153" s="10"/>
      <c r="AQ153" s="10"/>
      <c r="AR153" s="10"/>
      <c r="AS153" s="10"/>
      <c r="AT153" s="10"/>
      <c r="AU153" s="10"/>
      <c r="AV153" s="10"/>
      <c r="AW153" s="10"/>
      <c r="AX153" s="10"/>
      <c r="AY153" s="147"/>
      <c r="AZ153" s="9"/>
      <c r="BA153" s="10"/>
      <c r="BB153" s="10"/>
      <c r="BC153" s="10"/>
      <c r="BD153" s="10"/>
      <c r="BE153" s="10"/>
      <c r="BF153" s="10"/>
      <c r="BG153" s="10"/>
      <c r="BH153" s="10"/>
      <c r="BI153" s="10"/>
      <c r="BJ153" s="147"/>
      <c r="BK153" s="9"/>
      <c r="BL153" s="10"/>
      <c r="BM153" s="10"/>
      <c r="BN153" s="10"/>
      <c r="BO153" s="10"/>
      <c r="BP153" s="10"/>
      <c r="BQ153" s="10"/>
      <c r="BR153" s="10"/>
      <c r="BS153" s="10"/>
      <c r="BT153" s="10"/>
      <c r="BU153" s="147"/>
      <c r="BV153" s="9"/>
      <c r="BW153" s="10"/>
      <c r="BX153" s="10"/>
      <c r="BY153" s="10"/>
      <c r="BZ153" s="10"/>
      <c r="CA153" s="10"/>
      <c r="CB153" s="10"/>
      <c r="CC153" s="10"/>
      <c r="CD153" s="10"/>
      <c r="CE153" s="10"/>
      <c r="CF153" s="147"/>
      <c r="CG153" s="9"/>
      <c r="CH153" s="10"/>
      <c r="CI153" s="10"/>
      <c r="CJ153" s="10"/>
      <c r="CK153" s="10"/>
      <c r="CL153" s="10"/>
      <c r="CM153" s="10"/>
      <c r="CN153" s="10"/>
      <c r="CO153" s="10"/>
      <c r="CP153" s="10"/>
      <c r="CQ153" s="147"/>
      <c r="CR153" s="9"/>
      <c r="CS153" s="10"/>
      <c r="CT153" s="10"/>
      <c r="CU153" s="10"/>
      <c r="CV153" s="10"/>
      <c r="CW153" s="10"/>
      <c r="CX153" s="10"/>
      <c r="CY153" s="10"/>
      <c r="CZ153" s="10"/>
      <c r="DA153" s="10"/>
      <c r="DB153" s="147"/>
      <c r="DC153" s="9"/>
      <c r="DD153" s="10"/>
      <c r="DE153" s="10"/>
      <c r="DF153" s="10"/>
      <c r="DG153" s="10"/>
      <c r="DH153" s="10"/>
      <c r="DI153" s="10"/>
      <c r="DJ153" s="10"/>
      <c r="DK153" s="10"/>
      <c r="DL153" s="10"/>
      <c r="DM153" s="147"/>
      <c r="DN153" s="9"/>
      <c r="DO153" s="10"/>
      <c r="DP153" s="10"/>
      <c r="DQ153" s="10"/>
      <c r="DR153" s="10"/>
      <c r="DS153" s="10"/>
      <c r="DT153" s="10"/>
      <c r="DU153" s="10"/>
      <c r="DV153" s="10"/>
      <c r="DW153" s="10"/>
      <c r="DX153" s="152"/>
      <c r="DY153" s="9"/>
      <c r="DZ153" s="10"/>
      <c r="EA153" s="10"/>
      <c r="EB153" s="10"/>
      <c r="EC153" s="10"/>
      <c r="ED153" s="10"/>
      <c r="EE153" s="10"/>
      <c r="EF153" s="10"/>
      <c r="EG153" s="10"/>
      <c r="EH153" s="10"/>
      <c r="EI153" s="157"/>
      <c r="EU153" s="16"/>
      <c r="EV153" s="6">
        <f t="shared" si="54"/>
        <v>0</v>
      </c>
      <c r="EW153" s="6">
        <f t="shared" si="55"/>
        <v>0</v>
      </c>
      <c r="EX153" s="6">
        <f t="shared" si="56"/>
        <v>0</v>
      </c>
      <c r="EY153" s="6">
        <f t="shared" si="57"/>
        <v>0</v>
      </c>
      <c r="EZ153" s="6">
        <f t="shared" si="58"/>
        <v>0</v>
      </c>
      <c r="FA153" s="6">
        <f t="shared" si="59"/>
        <v>0</v>
      </c>
      <c r="FB153" s="6">
        <f t="shared" si="60"/>
        <v>0</v>
      </c>
      <c r="FC153" s="6">
        <f t="shared" si="61"/>
        <v>0</v>
      </c>
      <c r="FD153" s="6">
        <f t="shared" si="62"/>
        <v>0</v>
      </c>
      <c r="FE153" s="6">
        <f t="shared" si="63"/>
        <v>0</v>
      </c>
      <c r="FF153" s="6">
        <f t="shared" si="64"/>
        <v>0</v>
      </c>
      <c r="FG153" s="6">
        <f t="shared" si="65"/>
        <v>0</v>
      </c>
      <c r="FH153" s="6">
        <f t="shared" si="70"/>
        <v>0</v>
      </c>
      <c r="FI153" s="6">
        <f t="shared" si="67"/>
        <v>0</v>
      </c>
      <c r="FJ153" s="6">
        <f t="shared" si="71"/>
        <v>0</v>
      </c>
      <c r="FK153" s="6">
        <f t="shared" si="72"/>
        <v>0</v>
      </c>
    </row>
    <row r="154" spans="14:167">
      <c r="N154" s="6">
        <v>152</v>
      </c>
      <c r="O154" s="6" cm="1">
        <f t="array" ref="O154">IF(OR(AE154:AJ154&gt;0,AP154:AU154&gt;0,BA154:BF154&gt;0,BL154:BQ154&gt;0,BW154:CB154&gt;0,CH154:CM154&gt;0,CS154:CX154,DD154:DI154&gt;0,DO154:DT154&gt;0,DZ154:EE154),1,0)</f>
        <v>0</v>
      </c>
      <c r="P154" s="40"/>
      <c r="Q154" s="10"/>
      <c r="R154" s="10"/>
      <c r="S154" s="147"/>
      <c r="T154" s="147"/>
      <c r="U154" s="147"/>
      <c r="V154" s="147"/>
      <c r="W154" s="147"/>
      <c r="X154" s="147"/>
      <c r="Y154" s="147"/>
      <c r="Z154" s="147"/>
      <c r="AA154" s="147"/>
      <c r="AB154" s="147"/>
      <c r="AC154" s="147"/>
      <c r="AD154" s="9"/>
      <c r="AE154" s="10"/>
      <c r="AF154" s="10"/>
      <c r="AG154" s="10"/>
      <c r="AH154" s="10"/>
      <c r="AI154" s="10"/>
      <c r="AJ154" s="10"/>
      <c r="AK154" s="10"/>
      <c r="AL154" s="10"/>
      <c r="AM154" s="10"/>
      <c r="AN154" s="147"/>
      <c r="AO154" s="9"/>
      <c r="AP154" s="10"/>
      <c r="AQ154" s="10"/>
      <c r="AR154" s="10"/>
      <c r="AS154" s="10"/>
      <c r="AT154" s="10"/>
      <c r="AU154" s="10"/>
      <c r="AV154" s="10"/>
      <c r="AW154" s="10"/>
      <c r="AX154" s="10"/>
      <c r="AY154" s="147"/>
      <c r="AZ154" s="9"/>
      <c r="BA154" s="10"/>
      <c r="BB154" s="10"/>
      <c r="BC154" s="10"/>
      <c r="BD154" s="10"/>
      <c r="BE154" s="10"/>
      <c r="BF154" s="10"/>
      <c r="BG154" s="10"/>
      <c r="BH154" s="10"/>
      <c r="BI154" s="10"/>
      <c r="BJ154" s="147"/>
      <c r="BK154" s="9"/>
      <c r="BL154" s="10"/>
      <c r="BM154" s="10"/>
      <c r="BN154" s="10"/>
      <c r="BO154" s="10"/>
      <c r="BP154" s="10"/>
      <c r="BQ154" s="10"/>
      <c r="BR154" s="10"/>
      <c r="BS154" s="10"/>
      <c r="BT154" s="10"/>
      <c r="BU154" s="147"/>
      <c r="BV154" s="9"/>
      <c r="BW154" s="10"/>
      <c r="BX154" s="10"/>
      <c r="BY154" s="10"/>
      <c r="BZ154" s="10"/>
      <c r="CA154" s="10"/>
      <c r="CB154" s="10"/>
      <c r="CC154" s="10"/>
      <c r="CD154" s="10"/>
      <c r="CE154" s="10"/>
      <c r="CF154" s="147"/>
      <c r="CG154" s="9"/>
      <c r="CH154" s="10"/>
      <c r="CI154" s="10"/>
      <c r="CJ154" s="10"/>
      <c r="CK154" s="10"/>
      <c r="CL154" s="10"/>
      <c r="CM154" s="10"/>
      <c r="CN154" s="10"/>
      <c r="CO154" s="10"/>
      <c r="CP154" s="10"/>
      <c r="CQ154" s="147"/>
      <c r="CR154" s="9"/>
      <c r="CS154" s="10"/>
      <c r="CT154" s="10"/>
      <c r="CU154" s="10"/>
      <c r="CV154" s="10"/>
      <c r="CW154" s="10"/>
      <c r="CX154" s="10"/>
      <c r="CY154" s="10"/>
      <c r="CZ154" s="10"/>
      <c r="DA154" s="10"/>
      <c r="DB154" s="147"/>
      <c r="DC154" s="9"/>
      <c r="DD154" s="10"/>
      <c r="DE154" s="10"/>
      <c r="DF154" s="10"/>
      <c r="DG154" s="10"/>
      <c r="DH154" s="10"/>
      <c r="DI154" s="10"/>
      <c r="DJ154" s="10"/>
      <c r="DK154" s="10"/>
      <c r="DL154" s="10"/>
      <c r="DM154" s="147"/>
      <c r="DN154" s="9"/>
      <c r="DO154" s="10"/>
      <c r="DP154" s="10"/>
      <c r="DQ154" s="10"/>
      <c r="DR154" s="10"/>
      <c r="DS154" s="10"/>
      <c r="DT154" s="10"/>
      <c r="DU154" s="10"/>
      <c r="DV154" s="10"/>
      <c r="DW154" s="10"/>
      <c r="DX154" s="152"/>
      <c r="DY154" s="9"/>
      <c r="DZ154" s="10"/>
      <c r="EA154" s="10"/>
      <c r="EB154" s="10"/>
      <c r="EC154" s="10"/>
      <c r="ED154" s="10"/>
      <c r="EE154" s="10"/>
      <c r="EF154" s="10"/>
      <c r="EG154" s="10"/>
      <c r="EH154" s="10"/>
      <c r="EI154" s="157"/>
      <c r="EU154" s="16"/>
      <c r="EV154" s="6">
        <f t="shared" si="54"/>
        <v>0</v>
      </c>
      <c r="EW154" s="6">
        <f t="shared" si="55"/>
        <v>0</v>
      </c>
      <c r="EX154" s="6">
        <f t="shared" si="56"/>
        <v>0</v>
      </c>
      <c r="EY154" s="6">
        <f t="shared" si="57"/>
        <v>0</v>
      </c>
      <c r="EZ154" s="6">
        <f t="shared" si="58"/>
        <v>0</v>
      </c>
      <c r="FA154" s="6">
        <f t="shared" si="59"/>
        <v>0</v>
      </c>
      <c r="FB154" s="6">
        <f t="shared" si="60"/>
        <v>0</v>
      </c>
      <c r="FC154" s="6">
        <f t="shared" si="61"/>
        <v>0</v>
      </c>
      <c r="FD154" s="6">
        <f t="shared" si="62"/>
        <v>0</v>
      </c>
      <c r="FE154" s="6">
        <f t="shared" si="63"/>
        <v>0</v>
      </c>
      <c r="FF154" s="6">
        <f t="shared" si="64"/>
        <v>0</v>
      </c>
      <c r="FG154" s="6">
        <f t="shared" si="65"/>
        <v>0</v>
      </c>
      <c r="FH154" s="6">
        <f t="shared" si="70"/>
        <v>0</v>
      </c>
      <c r="FI154" s="6">
        <f t="shared" si="67"/>
        <v>0</v>
      </c>
      <c r="FJ154" s="6">
        <f t="shared" si="71"/>
        <v>0</v>
      </c>
      <c r="FK154" s="6">
        <f t="shared" si="72"/>
        <v>0</v>
      </c>
    </row>
    <row r="155" spans="14:167">
      <c r="N155" s="6">
        <v>153</v>
      </c>
      <c r="O155" s="6" cm="1">
        <f t="array" ref="O155">IF(OR(AE155:AJ155&gt;0,AP155:AU155&gt;0,BA155:BF155&gt;0,BL155:BQ155&gt;0,BW155:CB155&gt;0,CH155:CM155&gt;0,CS155:CX155,DD155:DI155&gt;0,DO155:DT155&gt;0,DZ155:EE155),1,0)</f>
        <v>0</v>
      </c>
      <c r="P155" s="40"/>
      <c r="Q155" s="10"/>
      <c r="R155" s="10"/>
      <c r="S155" s="147"/>
      <c r="T155" s="147"/>
      <c r="U155" s="147"/>
      <c r="V155" s="147"/>
      <c r="W155" s="147"/>
      <c r="X155" s="147"/>
      <c r="Y155" s="147"/>
      <c r="Z155" s="147"/>
      <c r="AA155" s="147"/>
      <c r="AB155" s="147"/>
      <c r="AC155" s="147"/>
      <c r="AD155" s="9"/>
      <c r="AE155" s="10"/>
      <c r="AF155" s="10"/>
      <c r="AG155" s="10"/>
      <c r="AH155" s="10"/>
      <c r="AI155" s="10"/>
      <c r="AJ155" s="10"/>
      <c r="AK155" s="10"/>
      <c r="AL155" s="10"/>
      <c r="AM155" s="10"/>
      <c r="AN155" s="147"/>
      <c r="AO155" s="9"/>
      <c r="AP155" s="10"/>
      <c r="AQ155" s="10"/>
      <c r="AR155" s="10"/>
      <c r="AS155" s="10"/>
      <c r="AT155" s="10"/>
      <c r="AU155" s="10"/>
      <c r="AV155" s="10"/>
      <c r="AW155" s="10"/>
      <c r="AX155" s="10"/>
      <c r="AY155" s="147"/>
      <c r="AZ155" s="9"/>
      <c r="BA155" s="10"/>
      <c r="BB155" s="10"/>
      <c r="BC155" s="10"/>
      <c r="BD155" s="10"/>
      <c r="BE155" s="10"/>
      <c r="BF155" s="10"/>
      <c r="BG155" s="10"/>
      <c r="BH155" s="10"/>
      <c r="BI155" s="10"/>
      <c r="BJ155" s="147"/>
      <c r="BK155" s="9"/>
      <c r="BL155" s="10"/>
      <c r="BM155" s="10"/>
      <c r="BN155" s="10"/>
      <c r="BO155" s="10"/>
      <c r="BP155" s="10"/>
      <c r="BQ155" s="10"/>
      <c r="BR155" s="10"/>
      <c r="BS155" s="10"/>
      <c r="BT155" s="10"/>
      <c r="BU155" s="147"/>
      <c r="BV155" s="9"/>
      <c r="BW155" s="10"/>
      <c r="BX155" s="10"/>
      <c r="BY155" s="10"/>
      <c r="BZ155" s="10"/>
      <c r="CA155" s="10"/>
      <c r="CB155" s="10"/>
      <c r="CC155" s="10"/>
      <c r="CD155" s="10"/>
      <c r="CE155" s="10"/>
      <c r="CF155" s="147"/>
      <c r="CG155" s="9"/>
      <c r="CH155" s="10"/>
      <c r="CI155" s="10"/>
      <c r="CJ155" s="10"/>
      <c r="CK155" s="10"/>
      <c r="CL155" s="10"/>
      <c r="CM155" s="10"/>
      <c r="CN155" s="10"/>
      <c r="CO155" s="10"/>
      <c r="CP155" s="10"/>
      <c r="CQ155" s="147"/>
      <c r="CR155" s="9"/>
      <c r="CS155" s="10"/>
      <c r="CT155" s="10"/>
      <c r="CU155" s="10"/>
      <c r="CV155" s="10"/>
      <c r="CW155" s="10"/>
      <c r="CX155" s="10"/>
      <c r="CY155" s="10"/>
      <c r="CZ155" s="10"/>
      <c r="DA155" s="10"/>
      <c r="DB155" s="147"/>
      <c r="DC155" s="9"/>
      <c r="DD155" s="10"/>
      <c r="DE155" s="10"/>
      <c r="DF155" s="10"/>
      <c r="DG155" s="10"/>
      <c r="DH155" s="10"/>
      <c r="DI155" s="10"/>
      <c r="DJ155" s="10"/>
      <c r="DK155" s="10"/>
      <c r="DL155" s="10"/>
      <c r="DM155" s="147"/>
      <c r="DN155" s="9"/>
      <c r="DO155" s="10"/>
      <c r="DP155" s="10"/>
      <c r="DQ155" s="10"/>
      <c r="DR155" s="10"/>
      <c r="DS155" s="10"/>
      <c r="DT155" s="10"/>
      <c r="DU155" s="10"/>
      <c r="DV155" s="10"/>
      <c r="DW155" s="10"/>
      <c r="DX155" s="152"/>
      <c r="DY155" s="9"/>
      <c r="DZ155" s="10"/>
      <c r="EA155" s="10"/>
      <c r="EB155" s="10"/>
      <c r="EC155" s="10"/>
      <c r="ED155" s="10"/>
      <c r="EE155" s="10"/>
      <c r="EF155" s="10"/>
      <c r="EG155" s="10"/>
      <c r="EH155" s="10"/>
      <c r="EI155" s="157"/>
      <c r="EU155" s="16"/>
      <c r="EV155" s="6">
        <f t="shared" si="54"/>
        <v>0</v>
      </c>
      <c r="EW155" s="6">
        <f t="shared" si="55"/>
        <v>0</v>
      </c>
      <c r="EX155" s="6">
        <f t="shared" si="56"/>
        <v>0</v>
      </c>
      <c r="EY155" s="6">
        <f t="shared" si="57"/>
        <v>0</v>
      </c>
      <c r="EZ155" s="6">
        <f t="shared" si="58"/>
        <v>0</v>
      </c>
      <c r="FA155" s="6">
        <f t="shared" si="59"/>
        <v>0</v>
      </c>
      <c r="FB155" s="6">
        <f t="shared" si="60"/>
        <v>0</v>
      </c>
      <c r="FC155" s="6">
        <f t="shared" si="61"/>
        <v>0</v>
      </c>
      <c r="FD155" s="6">
        <f t="shared" si="62"/>
        <v>0</v>
      </c>
      <c r="FE155" s="6">
        <f t="shared" si="63"/>
        <v>0</v>
      </c>
      <c r="FF155" s="6">
        <f t="shared" si="64"/>
        <v>0</v>
      </c>
      <c r="FG155" s="6">
        <f t="shared" si="65"/>
        <v>0</v>
      </c>
      <c r="FH155" s="6">
        <f t="shared" si="70"/>
        <v>0</v>
      </c>
      <c r="FI155" s="6">
        <f t="shared" si="67"/>
        <v>0</v>
      </c>
      <c r="FJ155" s="6">
        <f t="shared" si="71"/>
        <v>0</v>
      </c>
      <c r="FK155" s="6">
        <f t="shared" si="72"/>
        <v>0</v>
      </c>
    </row>
    <row r="156" spans="14:167">
      <c r="N156" s="6">
        <v>154</v>
      </c>
      <c r="O156" s="6" cm="1">
        <f t="array" ref="O156">IF(OR(AE156:AJ156&gt;0,AP156:AU156&gt;0,BA156:BF156&gt;0,BL156:BQ156&gt;0,BW156:CB156&gt;0,CH156:CM156&gt;0,CS156:CX156,DD156:DI156&gt;0,DO156:DT156&gt;0,DZ156:EE156),1,0)</f>
        <v>0</v>
      </c>
      <c r="P156" s="40"/>
      <c r="Q156" s="10"/>
      <c r="R156" s="10"/>
      <c r="S156" s="147"/>
      <c r="T156" s="147"/>
      <c r="U156" s="147"/>
      <c r="V156" s="147"/>
      <c r="W156" s="147"/>
      <c r="X156" s="147"/>
      <c r="Y156" s="147"/>
      <c r="Z156" s="147"/>
      <c r="AA156" s="147"/>
      <c r="AB156" s="147"/>
      <c r="AC156" s="147"/>
      <c r="AD156" s="9"/>
      <c r="AE156" s="10"/>
      <c r="AF156" s="10"/>
      <c r="AG156" s="10"/>
      <c r="AH156" s="10"/>
      <c r="AI156" s="10"/>
      <c r="AJ156" s="10"/>
      <c r="AK156" s="10"/>
      <c r="AL156" s="10"/>
      <c r="AM156" s="10"/>
      <c r="AN156" s="147"/>
      <c r="AO156" s="9"/>
      <c r="AP156" s="10"/>
      <c r="AQ156" s="10"/>
      <c r="AR156" s="10"/>
      <c r="AS156" s="10"/>
      <c r="AT156" s="10"/>
      <c r="AU156" s="10"/>
      <c r="AV156" s="10"/>
      <c r="AW156" s="10"/>
      <c r="AX156" s="10"/>
      <c r="AY156" s="147"/>
      <c r="AZ156" s="9"/>
      <c r="BA156" s="10"/>
      <c r="BB156" s="10"/>
      <c r="BC156" s="10"/>
      <c r="BD156" s="10"/>
      <c r="BE156" s="10"/>
      <c r="BF156" s="10"/>
      <c r="BG156" s="10"/>
      <c r="BH156" s="10"/>
      <c r="BI156" s="10"/>
      <c r="BJ156" s="147"/>
      <c r="BK156" s="9"/>
      <c r="BL156" s="10"/>
      <c r="BM156" s="10"/>
      <c r="BN156" s="10"/>
      <c r="BO156" s="10"/>
      <c r="BP156" s="10"/>
      <c r="BQ156" s="10"/>
      <c r="BR156" s="10"/>
      <c r="BS156" s="10"/>
      <c r="BT156" s="10"/>
      <c r="BU156" s="147"/>
      <c r="BV156" s="9"/>
      <c r="BW156" s="10"/>
      <c r="BX156" s="10"/>
      <c r="BY156" s="10"/>
      <c r="BZ156" s="10"/>
      <c r="CA156" s="10"/>
      <c r="CB156" s="10"/>
      <c r="CC156" s="10"/>
      <c r="CD156" s="10"/>
      <c r="CE156" s="10"/>
      <c r="CF156" s="147"/>
      <c r="CG156" s="9"/>
      <c r="CH156" s="10"/>
      <c r="CI156" s="10"/>
      <c r="CJ156" s="10"/>
      <c r="CK156" s="10"/>
      <c r="CL156" s="10"/>
      <c r="CM156" s="10"/>
      <c r="CN156" s="10"/>
      <c r="CO156" s="10"/>
      <c r="CP156" s="10"/>
      <c r="CQ156" s="147"/>
      <c r="CR156" s="9"/>
      <c r="CS156" s="10"/>
      <c r="CT156" s="10"/>
      <c r="CU156" s="10"/>
      <c r="CV156" s="10"/>
      <c r="CW156" s="10"/>
      <c r="CX156" s="10"/>
      <c r="CY156" s="10"/>
      <c r="CZ156" s="10"/>
      <c r="DA156" s="10"/>
      <c r="DB156" s="147"/>
      <c r="DC156" s="9"/>
      <c r="DD156" s="10"/>
      <c r="DE156" s="10"/>
      <c r="DF156" s="10"/>
      <c r="DG156" s="10"/>
      <c r="DH156" s="10"/>
      <c r="DI156" s="10"/>
      <c r="DJ156" s="10"/>
      <c r="DK156" s="10"/>
      <c r="DL156" s="10"/>
      <c r="DM156" s="147"/>
      <c r="DN156" s="9"/>
      <c r="DO156" s="10"/>
      <c r="DP156" s="10"/>
      <c r="DQ156" s="10"/>
      <c r="DR156" s="10"/>
      <c r="DS156" s="10"/>
      <c r="DT156" s="10"/>
      <c r="DU156" s="10"/>
      <c r="DV156" s="10"/>
      <c r="DW156" s="10"/>
      <c r="DX156" s="152"/>
      <c r="DY156" s="9"/>
      <c r="DZ156" s="10"/>
      <c r="EA156" s="10"/>
      <c r="EB156" s="10"/>
      <c r="EC156" s="10"/>
      <c r="ED156" s="10"/>
      <c r="EE156" s="10"/>
      <c r="EF156" s="10"/>
      <c r="EG156" s="10"/>
      <c r="EH156" s="10"/>
      <c r="EI156" s="157"/>
      <c r="EU156" s="16"/>
      <c r="EV156" s="6">
        <f t="shared" si="54"/>
        <v>0</v>
      </c>
      <c r="EW156" s="6">
        <f t="shared" si="55"/>
        <v>0</v>
      </c>
      <c r="EX156" s="6">
        <f t="shared" si="56"/>
        <v>0</v>
      </c>
      <c r="EY156" s="6">
        <f t="shared" si="57"/>
        <v>0</v>
      </c>
      <c r="EZ156" s="6">
        <f t="shared" si="58"/>
        <v>0</v>
      </c>
      <c r="FA156" s="6">
        <f t="shared" si="59"/>
        <v>0</v>
      </c>
      <c r="FB156" s="6">
        <f t="shared" si="60"/>
        <v>0</v>
      </c>
      <c r="FC156" s="6">
        <f t="shared" si="61"/>
        <v>0</v>
      </c>
      <c r="FD156" s="6">
        <f t="shared" si="62"/>
        <v>0</v>
      </c>
      <c r="FE156" s="6">
        <f t="shared" si="63"/>
        <v>0</v>
      </c>
      <c r="FF156" s="6">
        <f t="shared" si="64"/>
        <v>0</v>
      </c>
      <c r="FG156" s="6">
        <f t="shared" si="65"/>
        <v>0</v>
      </c>
      <c r="FH156" s="6">
        <f t="shared" si="70"/>
        <v>0</v>
      </c>
      <c r="FI156" s="6">
        <f t="shared" si="67"/>
        <v>0</v>
      </c>
      <c r="FJ156" s="6">
        <f t="shared" si="71"/>
        <v>0</v>
      </c>
      <c r="FK156" s="6">
        <f t="shared" si="72"/>
        <v>0</v>
      </c>
    </row>
    <row r="157" spans="14:167">
      <c r="N157" s="6">
        <v>155</v>
      </c>
      <c r="O157" s="6" cm="1">
        <f t="array" ref="O157">IF(OR(AE157:AJ157&gt;0,AP157:AU157&gt;0,BA157:BF157&gt;0,BL157:BQ157&gt;0,BW157:CB157&gt;0,CH157:CM157&gt;0,CS157:CX157,DD157:DI157&gt;0,DO157:DT157&gt;0,DZ157:EE157),1,0)</f>
        <v>0</v>
      </c>
      <c r="P157" s="40"/>
      <c r="Q157" s="10"/>
      <c r="R157" s="10"/>
      <c r="S157" s="147"/>
      <c r="T157" s="147"/>
      <c r="U157" s="147"/>
      <c r="V157" s="147"/>
      <c r="W157" s="147"/>
      <c r="X157" s="147"/>
      <c r="Y157" s="147"/>
      <c r="Z157" s="147"/>
      <c r="AA157" s="147"/>
      <c r="AB157" s="147"/>
      <c r="AC157" s="147"/>
      <c r="AD157" s="9"/>
      <c r="AE157" s="10"/>
      <c r="AF157" s="10"/>
      <c r="AG157" s="10"/>
      <c r="AH157" s="10"/>
      <c r="AI157" s="10"/>
      <c r="AJ157" s="10"/>
      <c r="AK157" s="10"/>
      <c r="AL157" s="10"/>
      <c r="AM157" s="10"/>
      <c r="AN157" s="147"/>
      <c r="AO157" s="9"/>
      <c r="AP157" s="10"/>
      <c r="AQ157" s="10"/>
      <c r="AR157" s="10"/>
      <c r="AS157" s="10"/>
      <c r="AT157" s="10"/>
      <c r="AU157" s="10"/>
      <c r="AV157" s="10"/>
      <c r="AW157" s="10"/>
      <c r="AX157" s="10"/>
      <c r="AY157" s="147"/>
      <c r="AZ157" s="9"/>
      <c r="BA157" s="10"/>
      <c r="BB157" s="10"/>
      <c r="BC157" s="10"/>
      <c r="BD157" s="10"/>
      <c r="BE157" s="10"/>
      <c r="BF157" s="10"/>
      <c r="BG157" s="10"/>
      <c r="BH157" s="10"/>
      <c r="BI157" s="10"/>
      <c r="BJ157" s="147"/>
      <c r="BK157" s="9"/>
      <c r="BL157" s="10"/>
      <c r="BM157" s="10"/>
      <c r="BN157" s="10"/>
      <c r="BO157" s="10"/>
      <c r="BP157" s="10"/>
      <c r="BQ157" s="10"/>
      <c r="BR157" s="10"/>
      <c r="BS157" s="10"/>
      <c r="BT157" s="10"/>
      <c r="BU157" s="147"/>
      <c r="BV157" s="9"/>
      <c r="BW157" s="10"/>
      <c r="BX157" s="10"/>
      <c r="BY157" s="10"/>
      <c r="BZ157" s="10"/>
      <c r="CA157" s="10"/>
      <c r="CB157" s="10"/>
      <c r="CC157" s="10"/>
      <c r="CD157" s="10"/>
      <c r="CE157" s="10"/>
      <c r="CF157" s="147"/>
      <c r="CG157" s="9"/>
      <c r="CH157" s="10"/>
      <c r="CI157" s="10"/>
      <c r="CJ157" s="10"/>
      <c r="CK157" s="10"/>
      <c r="CL157" s="10"/>
      <c r="CM157" s="10"/>
      <c r="CN157" s="10"/>
      <c r="CO157" s="10"/>
      <c r="CP157" s="10"/>
      <c r="CQ157" s="147"/>
      <c r="CR157" s="9"/>
      <c r="CS157" s="10"/>
      <c r="CT157" s="10"/>
      <c r="CU157" s="10"/>
      <c r="CV157" s="10"/>
      <c r="CW157" s="10"/>
      <c r="CX157" s="10"/>
      <c r="CY157" s="10"/>
      <c r="CZ157" s="10"/>
      <c r="DA157" s="10"/>
      <c r="DB157" s="147"/>
      <c r="DC157" s="9"/>
      <c r="DD157" s="10"/>
      <c r="DE157" s="10"/>
      <c r="DF157" s="10"/>
      <c r="DG157" s="10"/>
      <c r="DH157" s="10"/>
      <c r="DI157" s="10"/>
      <c r="DJ157" s="10"/>
      <c r="DK157" s="10"/>
      <c r="DL157" s="10"/>
      <c r="DM157" s="147"/>
      <c r="DN157" s="9"/>
      <c r="DO157" s="10"/>
      <c r="DP157" s="10"/>
      <c r="DQ157" s="10"/>
      <c r="DR157" s="10"/>
      <c r="DS157" s="10"/>
      <c r="DT157" s="10"/>
      <c r="DU157" s="10"/>
      <c r="DV157" s="10"/>
      <c r="DW157" s="10"/>
      <c r="DX157" s="152"/>
      <c r="DY157" s="9"/>
      <c r="DZ157" s="10"/>
      <c r="EA157" s="10"/>
      <c r="EB157" s="10"/>
      <c r="EC157" s="10"/>
      <c r="ED157" s="10"/>
      <c r="EE157" s="10"/>
      <c r="EF157" s="10"/>
      <c r="EG157" s="10"/>
      <c r="EH157" s="10"/>
      <c r="EI157" s="157"/>
      <c r="EU157" s="16"/>
      <c r="EV157" s="6">
        <f t="shared" si="54"/>
        <v>0</v>
      </c>
      <c r="EW157" s="6">
        <f t="shared" si="55"/>
        <v>0</v>
      </c>
      <c r="EX157" s="6">
        <f t="shared" si="56"/>
        <v>0</v>
      </c>
      <c r="EY157" s="6">
        <f t="shared" si="57"/>
        <v>0</v>
      </c>
      <c r="EZ157" s="6">
        <f t="shared" si="58"/>
        <v>0</v>
      </c>
      <c r="FA157" s="6">
        <f t="shared" si="59"/>
        <v>0</v>
      </c>
      <c r="FB157" s="6">
        <f t="shared" si="60"/>
        <v>0</v>
      </c>
      <c r="FC157" s="6">
        <f t="shared" si="61"/>
        <v>0</v>
      </c>
      <c r="FD157" s="6">
        <f t="shared" si="62"/>
        <v>0</v>
      </c>
      <c r="FE157" s="6">
        <f t="shared" si="63"/>
        <v>0</v>
      </c>
      <c r="FF157" s="6">
        <f t="shared" si="64"/>
        <v>0</v>
      </c>
      <c r="FG157" s="6">
        <f t="shared" si="65"/>
        <v>0</v>
      </c>
      <c r="FH157" s="6">
        <f t="shared" si="70"/>
        <v>0</v>
      </c>
      <c r="FI157" s="6">
        <f t="shared" si="67"/>
        <v>0</v>
      </c>
      <c r="FJ157" s="6">
        <f t="shared" si="71"/>
        <v>0</v>
      </c>
      <c r="FK157" s="6">
        <f t="shared" si="72"/>
        <v>0</v>
      </c>
    </row>
    <row r="158" spans="14:167">
      <c r="N158" s="6">
        <v>156</v>
      </c>
      <c r="O158" s="6" cm="1">
        <f t="array" ref="O158">IF(OR(AE158:AJ158&gt;0,AP158:AU158&gt;0,BA158:BF158&gt;0,BL158:BQ158&gt;0,BW158:CB158&gt;0,CH158:CM158&gt;0,CS158:CX158,DD158:DI158&gt;0,DO158:DT158&gt;0,DZ158:EE158),1,0)</f>
        <v>0</v>
      </c>
      <c r="P158" s="40"/>
      <c r="Q158" s="10"/>
      <c r="R158" s="10"/>
      <c r="S158" s="147"/>
      <c r="T158" s="147"/>
      <c r="U158" s="147"/>
      <c r="V158" s="147"/>
      <c r="W158" s="147"/>
      <c r="X158" s="147"/>
      <c r="Y158" s="147"/>
      <c r="Z158" s="147"/>
      <c r="AA158" s="147"/>
      <c r="AB158" s="147"/>
      <c r="AC158" s="147"/>
      <c r="AD158" s="9"/>
      <c r="AE158" s="10"/>
      <c r="AF158" s="10"/>
      <c r="AG158" s="10"/>
      <c r="AH158" s="10"/>
      <c r="AI158" s="10"/>
      <c r="AJ158" s="10"/>
      <c r="AK158" s="10"/>
      <c r="AL158" s="10"/>
      <c r="AM158" s="10"/>
      <c r="AN158" s="147"/>
      <c r="AO158" s="9"/>
      <c r="AP158" s="10"/>
      <c r="AQ158" s="10"/>
      <c r="AR158" s="10"/>
      <c r="AS158" s="10"/>
      <c r="AT158" s="10"/>
      <c r="AU158" s="10"/>
      <c r="AV158" s="10"/>
      <c r="AW158" s="10"/>
      <c r="AX158" s="10"/>
      <c r="AY158" s="147"/>
      <c r="AZ158" s="9"/>
      <c r="BA158" s="10"/>
      <c r="BB158" s="10"/>
      <c r="BC158" s="10"/>
      <c r="BD158" s="10"/>
      <c r="BE158" s="10"/>
      <c r="BF158" s="10"/>
      <c r="BG158" s="10"/>
      <c r="BH158" s="10"/>
      <c r="BI158" s="10"/>
      <c r="BJ158" s="147"/>
      <c r="BK158" s="9"/>
      <c r="BL158" s="10"/>
      <c r="BM158" s="10"/>
      <c r="BN158" s="10"/>
      <c r="BO158" s="10"/>
      <c r="BP158" s="10"/>
      <c r="BQ158" s="10"/>
      <c r="BR158" s="10"/>
      <c r="BS158" s="10"/>
      <c r="BT158" s="10"/>
      <c r="BU158" s="147"/>
      <c r="BV158" s="9"/>
      <c r="BW158" s="10"/>
      <c r="BX158" s="10"/>
      <c r="BY158" s="10"/>
      <c r="BZ158" s="10"/>
      <c r="CA158" s="10"/>
      <c r="CB158" s="10"/>
      <c r="CC158" s="10"/>
      <c r="CD158" s="10"/>
      <c r="CE158" s="10"/>
      <c r="CF158" s="147"/>
      <c r="CG158" s="9"/>
      <c r="CH158" s="10"/>
      <c r="CI158" s="10"/>
      <c r="CJ158" s="10"/>
      <c r="CK158" s="10"/>
      <c r="CL158" s="10"/>
      <c r="CM158" s="10"/>
      <c r="CN158" s="10"/>
      <c r="CO158" s="10"/>
      <c r="CP158" s="10"/>
      <c r="CQ158" s="147"/>
      <c r="CR158" s="9"/>
      <c r="CS158" s="10"/>
      <c r="CT158" s="10"/>
      <c r="CU158" s="10"/>
      <c r="CV158" s="10"/>
      <c r="CW158" s="10"/>
      <c r="CX158" s="10"/>
      <c r="CY158" s="10"/>
      <c r="CZ158" s="10"/>
      <c r="DA158" s="10"/>
      <c r="DB158" s="147"/>
      <c r="DC158" s="9"/>
      <c r="DD158" s="10"/>
      <c r="DE158" s="10"/>
      <c r="DF158" s="10"/>
      <c r="DG158" s="10"/>
      <c r="DH158" s="10"/>
      <c r="DI158" s="10"/>
      <c r="DJ158" s="10"/>
      <c r="DK158" s="10"/>
      <c r="DL158" s="10"/>
      <c r="DM158" s="147"/>
      <c r="DN158" s="9"/>
      <c r="DO158" s="10"/>
      <c r="DP158" s="10"/>
      <c r="DQ158" s="10"/>
      <c r="DR158" s="10"/>
      <c r="DS158" s="10"/>
      <c r="DT158" s="10"/>
      <c r="DU158" s="10"/>
      <c r="DV158" s="10"/>
      <c r="DW158" s="10"/>
      <c r="DX158" s="152"/>
      <c r="DY158" s="9"/>
      <c r="DZ158" s="10"/>
      <c r="EA158" s="10"/>
      <c r="EB158" s="10"/>
      <c r="EC158" s="10"/>
      <c r="ED158" s="10"/>
      <c r="EE158" s="10"/>
      <c r="EF158" s="10"/>
      <c r="EG158" s="10"/>
      <c r="EH158" s="10"/>
      <c r="EI158" s="157"/>
      <c r="EU158" s="16"/>
      <c r="EV158" s="6">
        <f t="shared" si="54"/>
        <v>0</v>
      </c>
      <c r="EW158" s="6">
        <f t="shared" si="55"/>
        <v>0</v>
      </c>
      <c r="EX158" s="6">
        <f t="shared" si="56"/>
        <v>0</v>
      </c>
      <c r="EY158" s="6">
        <f t="shared" si="57"/>
        <v>0</v>
      </c>
      <c r="EZ158" s="6">
        <f t="shared" si="58"/>
        <v>0</v>
      </c>
      <c r="FA158" s="6">
        <f t="shared" si="59"/>
        <v>0</v>
      </c>
      <c r="FB158" s="6">
        <f t="shared" si="60"/>
        <v>0</v>
      </c>
      <c r="FC158" s="6">
        <f t="shared" si="61"/>
        <v>0</v>
      </c>
      <c r="FD158" s="6">
        <f t="shared" si="62"/>
        <v>0</v>
      </c>
      <c r="FE158" s="6">
        <f t="shared" si="63"/>
        <v>0</v>
      </c>
      <c r="FF158" s="6">
        <f t="shared" si="64"/>
        <v>0</v>
      </c>
      <c r="FG158" s="6">
        <f t="shared" si="65"/>
        <v>0</v>
      </c>
      <c r="FH158" s="6">
        <f t="shared" si="70"/>
        <v>0</v>
      </c>
      <c r="FI158" s="6">
        <f t="shared" si="67"/>
        <v>0</v>
      </c>
      <c r="FJ158" s="6">
        <f t="shared" si="71"/>
        <v>0</v>
      </c>
      <c r="FK158" s="6">
        <f t="shared" si="72"/>
        <v>0</v>
      </c>
    </row>
    <row r="159" spans="14:167">
      <c r="N159" s="6">
        <v>157</v>
      </c>
      <c r="O159" s="6" cm="1">
        <f t="array" ref="O159">IF(OR(AE159:AJ159&gt;0,AP159:AU159&gt;0,BA159:BF159&gt;0,BL159:BQ159&gt;0,BW159:CB159&gt;0,CH159:CM159&gt;0,CS159:CX159,DD159:DI159&gt;0,DO159:DT159&gt;0,DZ159:EE159),1,0)</f>
        <v>0</v>
      </c>
      <c r="P159" s="40"/>
      <c r="Q159" s="10"/>
      <c r="R159" s="10"/>
      <c r="S159" s="147"/>
      <c r="T159" s="147"/>
      <c r="U159" s="147"/>
      <c r="V159" s="147"/>
      <c r="W159" s="147"/>
      <c r="X159" s="147"/>
      <c r="Y159" s="147"/>
      <c r="Z159" s="147"/>
      <c r="AA159" s="147"/>
      <c r="AB159" s="147"/>
      <c r="AC159" s="147"/>
      <c r="AD159" s="9"/>
      <c r="AE159" s="10"/>
      <c r="AF159" s="10"/>
      <c r="AG159" s="10"/>
      <c r="AH159" s="10"/>
      <c r="AI159" s="10"/>
      <c r="AJ159" s="10"/>
      <c r="AK159" s="10"/>
      <c r="AL159" s="10"/>
      <c r="AM159" s="10"/>
      <c r="AN159" s="147"/>
      <c r="AO159" s="9"/>
      <c r="AP159" s="10"/>
      <c r="AQ159" s="10"/>
      <c r="AR159" s="10"/>
      <c r="AS159" s="10"/>
      <c r="AT159" s="10"/>
      <c r="AU159" s="10"/>
      <c r="AV159" s="10"/>
      <c r="AW159" s="10"/>
      <c r="AX159" s="10"/>
      <c r="AY159" s="147"/>
      <c r="AZ159" s="9"/>
      <c r="BA159" s="10"/>
      <c r="BB159" s="10"/>
      <c r="BC159" s="10"/>
      <c r="BD159" s="10"/>
      <c r="BE159" s="10"/>
      <c r="BF159" s="10"/>
      <c r="BG159" s="10"/>
      <c r="BH159" s="10"/>
      <c r="BI159" s="10"/>
      <c r="BJ159" s="147"/>
      <c r="BK159" s="9"/>
      <c r="BL159" s="10"/>
      <c r="BM159" s="10"/>
      <c r="BN159" s="10"/>
      <c r="BO159" s="10"/>
      <c r="BP159" s="10"/>
      <c r="BQ159" s="10"/>
      <c r="BR159" s="10"/>
      <c r="BS159" s="10"/>
      <c r="BT159" s="10"/>
      <c r="BU159" s="147"/>
      <c r="BV159" s="9"/>
      <c r="BW159" s="10"/>
      <c r="BX159" s="10"/>
      <c r="BY159" s="10"/>
      <c r="BZ159" s="10"/>
      <c r="CA159" s="10"/>
      <c r="CB159" s="10"/>
      <c r="CC159" s="10"/>
      <c r="CD159" s="10"/>
      <c r="CE159" s="10"/>
      <c r="CF159" s="147"/>
      <c r="CG159" s="9"/>
      <c r="CH159" s="10"/>
      <c r="CI159" s="10"/>
      <c r="CJ159" s="10"/>
      <c r="CK159" s="10"/>
      <c r="CL159" s="10"/>
      <c r="CM159" s="10"/>
      <c r="CN159" s="10"/>
      <c r="CO159" s="10"/>
      <c r="CP159" s="10"/>
      <c r="CQ159" s="147"/>
      <c r="CR159" s="9"/>
      <c r="CS159" s="10"/>
      <c r="CT159" s="10"/>
      <c r="CU159" s="10"/>
      <c r="CV159" s="10"/>
      <c r="CW159" s="10"/>
      <c r="CX159" s="10"/>
      <c r="CY159" s="10"/>
      <c r="CZ159" s="10"/>
      <c r="DA159" s="10"/>
      <c r="DB159" s="147"/>
      <c r="DC159" s="9"/>
      <c r="DD159" s="10"/>
      <c r="DE159" s="10"/>
      <c r="DF159" s="10"/>
      <c r="DG159" s="10"/>
      <c r="DH159" s="10"/>
      <c r="DI159" s="10"/>
      <c r="DJ159" s="10"/>
      <c r="DK159" s="10"/>
      <c r="DL159" s="10"/>
      <c r="DM159" s="147"/>
      <c r="DN159" s="9"/>
      <c r="DO159" s="10"/>
      <c r="DP159" s="10"/>
      <c r="DQ159" s="10"/>
      <c r="DR159" s="10"/>
      <c r="DS159" s="10"/>
      <c r="DT159" s="10"/>
      <c r="DU159" s="10"/>
      <c r="DV159" s="10"/>
      <c r="DW159" s="10"/>
      <c r="DX159" s="152"/>
      <c r="DY159" s="9"/>
      <c r="DZ159" s="10"/>
      <c r="EA159" s="10"/>
      <c r="EB159" s="10"/>
      <c r="EC159" s="10"/>
      <c r="ED159" s="10"/>
      <c r="EE159" s="10"/>
      <c r="EF159" s="10"/>
      <c r="EG159" s="10"/>
      <c r="EH159" s="10"/>
      <c r="EI159" s="157"/>
      <c r="EU159" s="16"/>
      <c r="EV159" s="6">
        <f t="shared" si="54"/>
        <v>0</v>
      </c>
      <c r="EW159" s="6">
        <f t="shared" si="55"/>
        <v>0</v>
      </c>
      <c r="EX159" s="6">
        <f t="shared" si="56"/>
        <v>0</v>
      </c>
      <c r="EY159" s="6">
        <f t="shared" si="57"/>
        <v>0</v>
      </c>
      <c r="EZ159" s="6">
        <f t="shared" si="58"/>
        <v>0</v>
      </c>
      <c r="FA159" s="6">
        <f t="shared" si="59"/>
        <v>0</v>
      </c>
      <c r="FB159" s="6">
        <f t="shared" si="60"/>
        <v>0</v>
      </c>
      <c r="FC159" s="6">
        <f t="shared" si="61"/>
        <v>0</v>
      </c>
      <c r="FD159" s="6">
        <f t="shared" si="62"/>
        <v>0</v>
      </c>
      <c r="FE159" s="6">
        <f t="shared" si="63"/>
        <v>0</v>
      </c>
      <c r="FF159" s="6">
        <f t="shared" si="64"/>
        <v>0</v>
      </c>
      <c r="FG159" s="6">
        <f t="shared" si="65"/>
        <v>0</v>
      </c>
      <c r="FH159" s="6">
        <f t="shared" si="70"/>
        <v>0</v>
      </c>
      <c r="FI159" s="6">
        <f t="shared" si="67"/>
        <v>0</v>
      </c>
      <c r="FJ159" s="6">
        <f t="shared" si="71"/>
        <v>0</v>
      </c>
      <c r="FK159" s="6">
        <f t="shared" si="72"/>
        <v>0</v>
      </c>
    </row>
    <row r="160" spans="14:167">
      <c r="N160" s="6">
        <v>158</v>
      </c>
      <c r="O160" s="6" cm="1">
        <f t="array" ref="O160">IF(OR(AE160:AJ160&gt;0,AP160:AU160&gt;0,BA160:BF160&gt;0,BL160:BQ160&gt;0,BW160:CB160&gt;0,CH160:CM160&gt;0,CS160:CX160,DD160:DI160&gt;0,DO160:DT160&gt;0,DZ160:EE160),1,0)</f>
        <v>0</v>
      </c>
      <c r="P160" s="40"/>
      <c r="Q160" s="10"/>
      <c r="R160" s="10"/>
      <c r="S160" s="147"/>
      <c r="T160" s="147"/>
      <c r="U160" s="147"/>
      <c r="V160" s="147"/>
      <c r="W160" s="147"/>
      <c r="X160" s="147"/>
      <c r="Y160" s="147"/>
      <c r="Z160" s="147"/>
      <c r="AA160" s="147"/>
      <c r="AB160" s="147"/>
      <c r="AC160" s="147"/>
      <c r="AD160" s="9"/>
      <c r="AE160" s="10"/>
      <c r="AF160" s="10"/>
      <c r="AG160" s="10"/>
      <c r="AH160" s="10"/>
      <c r="AI160" s="10"/>
      <c r="AJ160" s="10"/>
      <c r="AK160" s="10"/>
      <c r="AL160" s="10"/>
      <c r="AM160" s="10"/>
      <c r="AN160" s="147"/>
      <c r="AO160" s="9"/>
      <c r="AP160" s="10"/>
      <c r="AQ160" s="10"/>
      <c r="AR160" s="10"/>
      <c r="AS160" s="10"/>
      <c r="AT160" s="10"/>
      <c r="AU160" s="10"/>
      <c r="AV160" s="10"/>
      <c r="AW160" s="10"/>
      <c r="AX160" s="10"/>
      <c r="AY160" s="147"/>
      <c r="AZ160" s="9"/>
      <c r="BA160" s="10"/>
      <c r="BB160" s="10"/>
      <c r="BC160" s="10"/>
      <c r="BD160" s="10"/>
      <c r="BE160" s="10"/>
      <c r="BF160" s="10"/>
      <c r="BG160" s="10"/>
      <c r="BH160" s="10"/>
      <c r="BI160" s="10"/>
      <c r="BJ160" s="147"/>
      <c r="BK160" s="9"/>
      <c r="BL160" s="10"/>
      <c r="BM160" s="10"/>
      <c r="BN160" s="10"/>
      <c r="BO160" s="10"/>
      <c r="BP160" s="10"/>
      <c r="BQ160" s="10"/>
      <c r="BR160" s="10"/>
      <c r="BS160" s="10"/>
      <c r="BT160" s="10"/>
      <c r="BU160" s="147"/>
      <c r="BV160" s="9"/>
      <c r="BW160" s="10"/>
      <c r="BX160" s="10"/>
      <c r="BY160" s="10"/>
      <c r="BZ160" s="10"/>
      <c r="CA160" s="10"/>
      <c r="CB160" s="10"/>
      <c r="CC160" s="10"/>
      <c r="CD160" s="10"/>
      <c r="CE160" s="10"/>
      <c r="CF160" s="147"/>
      <c r="CG160" s="9"/>
      <c r="CH160" s="10"/>
      <c r="CI160" s="10"/>
      <c r="CJ160" s="10"/>
      <c r="CK160" s="10"/>
      <c r="CL160" s="10"/>
      <c r="CM160" s="10"/>
      <c r="CN160" s="10"/>
      <c r="CO160" s="10"/>
      <c r="CP160" s="10"/>
      <c r="CQ160" s="147"/>
      <c r="CR160" s="9"/>
      <c r="CS160" s="10"/>
      <c r="CT160" s="10"/>
      <c r="CU160" s="10"/>
      <c r="CV160" s="10"/>
      <c r="CW160" s="10"/>
      <c r="CX160" s="10"/>
      <c r="CY160" s="10"/>
      <c r="CZ160" s="10"/>
      <c r="DA160" s="10"/>
      <c r="DB160" s="147"/>
      <c r="DC160" s="9"/>
      <c r="DD160" s="10"/>
      <c r="DE160" s="10"/>
      <c r="DF160" s="10"/>
      <c r="DG160" s="10"/>
      <c r="DH160" s="10"/>
      <c r="DI160" s="10"/>
      <c r="DJ160" s="10"/>
      <c r="DK160" s="10"/>
      <c r="DL160" s="10"/>
      <c r="DM160" s="147"/>
      <c r="DN160" s="9"/>
      <c r="DO160" s="10"/>
      <c r="DP160" s="10"/>
      <c r="DQ160" s="10"/>
      <c r="DR160" s="10"/>
      <c r="DS160" s="10"/>
      <c r="DT160" s="10"/>
      <c r="DU160" s="10"/>
      <c r="DV160" s="10"/>
      <c r="DW160" s="10"/>
      <c r="DX160" s="152"/>
      <c r="DY160" s="9"/>
      <c r="DZ160" s="10"/>
      <c r="EA160" s="10"/>
      <c r="EB160" s="10"/>
      <c r="EC160" s="10"/>
      <c r="ED160" s="10"/>
      <c r="EE160" s="10"/>
      <c r="EF160" s="10"/>
      <c r="EG160" s="10"/>
      <c r="EH160" s="10"/>
      <c r="EI160" s="157"/>
      <c r="EU160" s="16"/>
      <c r="EV160" s="6">
        <f t="shared" si="54"/>
        <v>0</v>
      </c>
      <c r="EW160" s="6">
        <f t="shared" si="55"/>
        <v>0</v>
      </c>
      <c r="EX160" s="6">
        <f t="shared" si="56"/>
        <v>0</v>
      </c>
      <c r="EY160" s="6">
        <f t="shared" si="57"/>
        <v>0</v>
      </c>
      <c r="EZ160" s="6">
        <f t="shared" si="58"/>
        <v>0</v>
      </c>
      <c r="FA160" s="6">
        <f t="shared" si="59"/>
        <v>0</v>
      </c>
      <c r="FB160" s="6">
        <f t="shared" si="60"/>
        <v>0</v>
      </c>
      <c r="FC160" s="6">
        <f t="shared" si="61"/>
        <v>0</v>
      </c>
      <c r="FD160" s="6">
        <f t="shared" si="62"/>
        <v>0</v>
      </c>
      <c r="FE160" s="6">
        <f t="shared" si="63"/>
        <v>0</v>
      </c>
      <c r="FF160" s="6">
        <f t="shared" si="64"/>
        <v>0</v>
      </c>
      <c r="FG160" s="6">
        <f t="shared" si="65"/>
        <v>0</v>
      </c>
      <c r="FH160" s="6">
        <f t="shared" si="70"/>
        <v>0</v>
      </c>
      <c r="FI160" s="6">
        <f t="shared" si="67"/>
        <v>0</v>
      </c>
      <c r="FJ160" s="6">
        <f t="shared" si="71"/>
        <v>0</v>
      </c>
      <c r="FK160" s="6">
        <f t="shared" si="72"/>
        <v>0</v>
      </c>
    </row>
    <row r="161" spans="14:167">
      <c r="N161" s="6">
        <v>159</v>
      </c>
      <c r="O161" s="6" cm="1">
        <f t="array" ref="O161">IF(OR(AE161:AJ161&gt;0,AP161:AU161&gt;0,BA161:BF161&gt;0,BL161:BQ161&gt;0,BW161:CB161&gt;0,CH161:CM161&gt;0,CS161:CX161,DD161:DI161&gt;0,DO161:DT161&gt;0,DZ161:EE161),1,0)</f>
        <v>0</v>
      </c>
      <c r="P161" s="40"/>
      <c r="Q161" s="10"/>
      <c r="R161" s="10"/>
      <c r="S161" s="147"/>
      <c r="T161" s="147"/>
      <c r="U161" s="147"/>
      <c r="V161" s="147"/>
      <c r="W161" s="147"/>
      <c r="X161" s="147"/>
      <c r="Y161" s="147"/>
      <c r="Z161" s="147"/>
      <c r="AA161" s="147"/>
      <c r="AB161" s="147"/>
      <c r="AC161" s="147"/>
      <c r="AD161" s="9"/>
      <c r="AE161" s="10"/>
      <c r="AF161" s="10"/>
      <c r="AG161" s="10"/>
      <c r="AH161" s="10"/>
      <c r="AI161" s="10"/>
      <c r="AJ161" s="10"/>
      <c r="AK161" s="10"/>
      <c r="AL161" s="10"/>
      <c r="AM161" s="10"/>
      <c r="AN161" s="147"/>
      <c r="AO161" s="9"/>
      <c r="AP161" s="10"/>
      <c r="AQ161" s="10"/>
      <c r="AR161" s="10"/>
      <c r="AS161" s="10"/>
      <c r="AT161" s="10"/>
      <c r="AU161" s="10"/>
      <c r="AV161" s="10"/>
      <c r="AW161" s="10"/>
      <c r="AX161" s="10"/>
      <c r="AY161" s="147"/>
      <c r="AZ161" s="9"/>
      <c r="BA161" s="10"/>
      <c r="BB161" s="10"/>
      <c r="BC161" s="10"/>
      <c r="BD161" s="10"/>
      <c r="BE161" s="10"/>
      <c r="BF161" s="10"/>
      <c r="BG161" s="10"/>
      <c r="BH161" s="10"/>
      <c r="BI161" s="10"/>
      <c r="BJ161" s="147"/>
      <c r="BK161" s="9"/>
      <c r="BL161" s="10"/>
      <c r="BM161" s="10"/>
      <c r="BN161" s="10"/>
      <c r="BO161" s="10"/>
      <c r="BP161" s="10"/>
      <c r="BQ161" s="10"/>
      <c r="BR161" s="10"/>
      <c r="BS161" s="10"/>
      <c r="BT161" s="10"/>
      <c r="BU161" s="147"/>
      <c r="BV161" s="9"/>
      <c r="BW161" s="10"/>
      <c r="BX161" s="10"/>
      <c r="BY161" s="10"/>
      <c r="BZ161" s="10"/>
      <c r="CA161" s="10"/>
      <c r="CB161" s="10"/>
      <c r="CC161" s="10"/>
      <c r="CD161" s="10"/>
      <c r="CE161" s="10"/>
      <c r="CF161" s="147"/>
      <c r="CG161" s="9"/>
      <c r="CH161" s="10"/>
      <c r="CI161" s="10"/>
      <c r="CJ161" s="10"/>
      <c r="CK161" s="10"/>
      <c r="CL161" s="10"/>
      <c r="CM161" s="10"/>
      <c r="CN161" s="10"/>
      <c r="CO161" s="10"/>
      <c r="CP161" s="10"/>
      <c r="CQ161" s="147"/>
      <c r="CR161" s="9"/>
      <c r="CS161" s="10"/>
      <c r="CT161" s="10"/>
      <c r="CU161" s="10"/>
      <c r="CV161" s="10"/>
      <c r="CW161" s="10"/>
      <c r="CX161" s="10"/>
      <c r="CY161" s="10"/>
      <c r="CZ161" s="10"/>
      <c r="DA161" s="10"/>
      <c r="DB161" s="147"/>
      <c r="DC161" s="9"/>
      <c r="DD161" s="10"/>
      <c r="DE161" s="10"/>
      <c r="DF161" s="10"/>
      <c r="DG161" s="10"/>
      <c r="DH161" s="10"/>
      <c r="DI161" s="10"/>
      <c r="DJ161" s="10"/>
      <c r="DK161" s="10"/>
      <c r="DL161" s="10"/>
      <c r="DM161" s="147"/>
      <c r="DN161" s="9"/>
      <c r="DO161" s="10"/>
      <c r="DP161" s="10"/>
      <c r="DQ161" s="10"/>
      <c r="DR161" s="10"/>
      <c r="DS161" s="10"/>
      <c r="DT161" s="10"/>
      <c r="DU161" s="10"/>
      <c r="DV161" s="10"/>
      <c r="DW161" s="10"/>
      <c r="DX161" s="152"/>
      <c r="DY161" s="9"/>
      <c r="DZ161" s="10"/>
      <c r="EA161" s="10"/>
      <c r="EB161" s="10"/>
      <c r="EC161" s="10"/>
      <c r="ED161" s="10"/>
      <c r="EE161" s="10"/>
      <c r="EF161" s="10"/>
      <c r="EG161" s="10"/>
      <c r="EH161" s="10"/>
      <c r="EI161" s="157"/>
      <c r="EU161" s="16"/>
      <c r="EV161" s="6">
        <f t="shared" si="54"/>
        <v>0</v>
      </c>
      <c r="EW161" s="6">
        <f t="shared" si="55"/>
        <v>0</v>
      </c>
      <c r="EX161" s="6">
        <f t="shared" si="56"/>
        <v>0</v>
      </c>
      <c r="EY161" s="6">
        <f t="shared" si="57"/>
        <v>0</v>
      </c>
      <c r="EZ161" s="6">
        <f t="shared" si="58"/>
        <v>0</v>
      </c>
      <c r="FA161" s="6">
        <f t="shared" si="59"/>
        <v>0</v>
      </c>
      <c r="FB161" s="6">
        <f t="shared" si="60"/>
        <v>0</v>
      </c>
      <c r="FC161" s="6">
        <f t="shared" si="61"/>
        <v>0</v>
      </c>
      <c r="FD161" s="6">
        <f t="shared" si="62"/>
        <v>0</v>
      </c>
      <c r="FE161" s="6">
        <f t="shared" si="63"/>
        <v>0</v>
      </c>
      <c r="FF161" s="6">
        <f t="shared" si="64"/>
        <v>0</v>
      </c>
      <c r="FG161" s="6">
        <f t="shared" si="65"/>
        <v>0</v>
      </c>
      <c r="FH161" s="6">
        <f t="shared" si="70"/>
        <v>0</v>
      </c>
      <c r="FI161" s="6">
        <f t="shared" si="67"/>
        <v>0</v>
      </c>
      <c r="FJ161" s="6">
        <f t="shared" si="71"/>
        <v>0</v>
      </c>
      <c r="FK161" s="6">
        <f t="shared" si="72"/>
        <v>0</v>
      </c>
    </row>
    <row r="162" spans="14:167">
      <c r="N162" s="6">
        <v>160</v>
      </c>
      <c r="O162" s="6" cm="1">
        <f t="array" ref="O162">IF(OR(AE162:AJ162&gt;0,AP162:AU162&gt;0,BA162:BF162&gt;0,BL162:BQ162&gt;0,BW162:CB162&gt;0,CH162:CM162&gt;0,CS162:CX162,DD162:DI162&gt;0,DO162:DT162&gt;0,DZ162:EE162),1,0)</f>
        <v>0</v>
      </c>
      <c r="P162" s="40"/>
      <c r="Q162" s="10"/>
      <c r="R162" s="10"/>
      <c r="S162" s="147"/>
      <c r="T162" s="147"/>
      <c r="U162" s="147"/>
      <c r="V162" s="147"/>
      <c r="W162" s="147"/>
      <c r="X162" s="147"/>
      <c r="Y162" s="147"/>
      <c r="Z162" s="147"/>
      <c r="AA162" s="147"/>
      <c r="AB162" s="147"/>
      <c r="AC162" s="147"/>
      <c r="AD162" s="9"/>
      <c r="AE162" s="10"/>
      <c r="AF162" s="10"/>
      <c r="AG162" s="10"/>
      <c r="AH162" s="10"/>
      <c r="AI162" s="10"/>
      <c r="AJ162" s="10"/>
      <c r="AK162" s="10"/>
      <c r="AL162" s="10"/>
      <c r="AM162" s="10"/>
      <c r="AN162" s="147"/>
      <c r="AO162" s="9"/>
      <c r="AP162" s="10"/>
      <c r="AQ162" s="10"/>
      <c r="AR162" s="10"/>
      <c r="AS162" s="10"/>
      <c r="AT162" s="10"/>
      <c r="AU162" s="10"/>
      <c r="AV162" s="10"/>
      <c r="AW162" s="10"/>
      <c r="AX162" s="10"/>
      <c r="AY162" s="147"/>
      <c r="AZ162" s="9"/>
      <c r="BA162" s="10"/>
      <c r="BB162" s="10"/>
      <c r="BC162" s="10"/>
      <c r="BD162" s="10"/>
      <c r="BE162" s="10"/>
      <c r="BF162" s="10"/>
      <c r="BG162" s="10"/>
      <c r="BH162" s="10"/>
      <c r="BI162" s="10"/>
      <c r="BJ162" s="147"/>
      <c r="BK162" s="9"/>
      <c r="BL162" s="10"/>
      <c r="BM162" s="10"/>
      <c r="BN162" s="10"/>
      <c r="BO162" s="10"/>
      <c r="BP162" s="10"/>
      <c r="BQ162" s="10"/>
      <c r="BR162" s="10"/>
      <c r="BS162" s="10"/>
      <c r="BT162" s="10"/>
      <c r="BU162" s="147"/>
      <c r="BV162" s="9"/>
      <c r="BW162" s="10"/>
      <c r="BX162" s="10"/>
      <c r="BY162" s="10"/>
      <c r="BZ162" s="10"/>
      <c r="CA162" s="10"/>
      <c r="CB162" s="10"/>
      <c r="CC162" s="10"/>
      <c r="CD162" s="10"/>
      <c r="CE162" s="10"/>
      <c r="CF162" s="147"/>
      <c r="CG162" s="9"/>
      <c r="CH162" s="10"/>
      <c r="CI162" s="10"/>
      <c r="CJ162" s="10"/>
      <c r="CK162" s="10"/>
      <c r="CL162" s="10"/>
      <c r="CM162" s="10"/>
      <c r="CN162" s="10"/>
      <c r="CO162" s="10"/>
      <c r="CP162" s="10"/>
      <c r="CQ162" s="147"/>
      <c r="CR162" s="9"/>
      <c r="CS162" s="10"/>
      <c r="CT162" s="10"/>
      <c r="CU162" s="10"/>
      <c r="CV162" s="10"/>
      <c r="CW162" s="10"/>
      <c r="CX162" s="10"/>
      <c r="CY162" s="10"/>
      <c r="CZ162" s="10"/>
      <c r="DA162" s="10"/>
      <c r="DB162" s="147"/>
      <c r="DC162" s="9"/>
      <c r="DD162" s="10"/>
      <c r="DE162" s="10"/>
      <c r="DF162" s="10"/>
      <c r="DG162" s="10"/>
      <c r="DH162" s="10"/>
      <c r="DI162" s="10"/>
      <c r="DJ162" s="10"/>
      <c r="DK162" s="10"/>
      <c r="DL162" s="10"/>
      <c r="DM162" s="147"/>
      <c r="DN162" s="9"/>
      <c r="DO162" s="10"/>
      <c r="DP162" s="10"/>
      <c r="DQ162" s="10"/>
      <c r="DR162" s="10"/>
      <c r="DS162" s="10"/>
      <c r="DT162" s="10"/>
      <c r="DU162" s="10"/>
      <c r="DV162" s="10"/>
      <c r="DW162" s="10"/>
      <c r="DX162" s="152"/>
      <c r="DY162" s="9"/>
      <c r="DZ162" s="10"/>
      <c r="EA162" s="10"/>
      <c r="EB162" s="10"/>
      <c r="EC162" s="10"/>
      <c r="ED162" s="10"/>
      <c r="EE162" s="10"/>
      <c r="EF162" s="10"/>
      <c r="EG162" s="10"/>
      <c r="EH162" s="10"/>
      <c r="EI162" s="157"/>
      <c r="EU162" s="16"/>
      <c r="EV162" s="6">
        <f t="shared" si="54"/>
        <v>0</v>
      </c>
      <c r="EW162" s="6">
        <f t="shared" si="55"/>
        <v>0</v>
      </c>
      <c r="EX162" s="6">
        <f t="shared" si="56"/>
        <v>0</v>
      </c>
      <c r="EY162" s="6">
        <f t="shared" si="57"/>
        <v>0</v>
      </c>
      <c r="EZ162" s="6">
        <f t="shared" si="58"/>
        <v>0</v>
      </c>
      <c r="FA162" s="6">
        <f t="shared" si="59"/>
        <v>0</v>
      </c>
      <c r="FB162" s="6">
        <f t="shared" si="60"/>
        <v>0</v>
      </c>
      <c r="FC162" s="6">
        <f t="shared" si="61"/>
        <v>0</v>
      </c>
      <c r="FD162" s="6">
        <f t="shared" si="62"/>
        <v>0</v>
      </c>
      <c r="FE162" s="6">
        <f t="shared" si="63"/>
        <v>0</v>
      </c>
      <c r="FF162" s="6">
        <f t="shared" si="64"/>
        <v>0</v>
      </c>
      <c r="FG162" s="6">
        <f t="shared" si="65"/>
        <v>0</v>
      </c>
      <c r="FH162" s="6">
        <f t="shared" si="70"/>
        <v>0</v>
      </c>
      <c r="FI162" s="6">
        <f t="shared" si="67"/>
        <v>0</v>
      </c>
      <c r="FJ162" s="6">
        <f t="shared" si="71"/>
        <v>0</v>
      </c>
      <c r="FK162" s="6">
        <f t="shared" si="72"/>
        <v>0</v>
      </c>
    </row>
    <row r="163" spans="14:167">
      <c r="N163" s="6">
        <v>161</v>
      </c>
      <c r="O163" s="6" cm="1">
        <f t="array" ref="O163">IF(OR(AE163:AJ163&gt;0,AP163:AU163&gt;0,BA163:BF163&gt;0,BL163:BQ163&gt;0,BW163:CB163&gt;0,CH163:CM163&gt;0,CS163:CX163,DD163:DI163&gt;0,DO163:DT163&gt;0,DZ163:EE163),1,0)</f>
        <v>0</v>
      </c>
      <c r="P163" s="40"/>
      <c r="Q163" s="10"/>
      <c r="R163" s="10"/>
      <c r="S163" s="147"/>
      <c r="T163" s="147"/>
      <c r="U163" s="147"/>
      <c r="V163" s="147"/>
      <c r="W163" s="147"/>
      <c r="X163" s="147"/>
      <c r="Y163" s="147"/>
      <c r="Z163" s="147"/>
      <c r="AA163" s="147"/>
      <c r="AB163" s="147"/>
      <c r="AC163" s="147"/>
      <c r="AD163" s="9"/>
      <c r="AE163" s="10"/>
      <c r="AF163" s="10"/>
      <c r="AG163" s="10"/>
      <c r="AH163" s="10"/>
      <c r="AI163" s="10"/>
      <c r="AJ163" s="10"/>
      <c r="AK163" s="10"/>
      <c r="AL163" s="10"/>
      <c r="AM163" s="10"/>
      <c r="AN163" s="147"/>
      <c r="AO163" s="9"/>
      <c r="AP163" s="10"/>
      <c r="AQ163" s="10"/>
      <c r="AR163" s="10"/>
      <c r="AS163" s="10"/>
      <c r="AT163" s="10"/>
      <c r="AU163" s="10"/>
      <c r="AV163" s="10"/>
      <c r="AW163" s="10"/>
      <c r="AX163" s="10"/>
      <c r="AY163" s="147"/>
      <c r="AZ163" s="9"/>
      <c r="BA163" s="10"/>
      <c r="BB163" s="10"/>
      <c r="BC163" s="10"/>
      <c r="BD163" s="10"/>
      <c r="BE163" s="10"/>
      <c r="BF163" s="10"/>
      <c r="BG163" s="10"/>
      <c r="BH163" s="10"/>
      <c r="BI163" s="10"/>
      <c r="BJ163" s="147"/>
      <c r="BK163" s="9"/>
      <c r="BL163" s="10"/>
      <c r="BM163" s="10"/>
      <c r="BN163" s="10"/>
      <c r="BO163" s="10"/>
      <c r="BP163" s="10"/>
      <c r="BQ163" s="10"/>
      <c r="BR163" s="10"/>
      <c r="BS163" s="10"/>
      <c r="BT163" s="10"/>
      <c r="BU163" s="147"/>
      <c r="BV163" s="9"/>
      <c r="BW163" s="10"/>
      <c r="BX163" s="10"/>
      <c r="BY163" s="10"/>
      <c r="BZ163" s="10"/>
      <c r="CA163" s="10"/>
      <c r="CB163" s="10"/>
      <c r="CC163" s="10"/>
      <c r="CD163" s="10"/>
      <c r="CE163" s="10"/>
      <c r="CF163" s="147"/>
      <c r="CG163" s="9"/>
      <c r="CH163" s="10"/>
      <c r="CI163" s="10"/>
      <c r="CJ163" s="10"/>
      <c r="CK163" s="10"/>
      <c r="CL163" s="10"/>
      <c r="CM163" s="10"/>
      <c r="CN163" s="10"/>
      <c r="CO163" s="10"/>
      <c r="CP163" s="10"/>
      <c r="CQ163" s="147"/>
      <c r="CR163" s="9"/>
      <c r="CS163" s="10"/>
      <c r="CT163" s="10"/>
      <c r="CU163" s="10"/>
      <c r="CV163" s="10"/>
      <c r="CW163" s="10"/>
      <c r="CX163" s="10"/>
      <c r="CY163" s="10"/>
      <c r="CZ163" s="10"/>
      <c r="DA163" s="10"/>
      <c r="DB163" s="147"/>
      <c r="DC163" s="9"/>
      <c r="DD163" s="10"/>
      <c r="DE163" s="10"/>
      <c r="DF163" s="10"/>
      <c r="DG163" s="10"/>
      <c r="DH163" s="10"/>
      <c r="DI163" s="10"/>
      <c r="DJ163" s="10"/>
      <c r="DK163" s="10"/>
      <c r="DL163" s="10"/>
      <c r="DM163" s="147"/>
      <c r="DN163" s="9"/>
      <c r="DO163" s="10"/>
      <c r="DP163" s="10"/>
      <c r="DQ163" s="10"/>
      <c r="DR163" s="10"/>
      <c r="DS163" s="10"/>
      <c r="DT163" s="10"/>
      <c r="DU163" s="10"/>
      <c r="DV163" s="10"/>
      <c r="DW163" s="10"/>
      <c r="DX163" s="152"/>
      <c r="DY163" s="9"/>
      <c r="DZ163" s="10"/>
      <c r="EA163" s="10"/>
      <c r="EB163" s="10"/>
      <c r="EC163" s="10"/>
      <c r="ED163" s="10"/>
      <c r="EE163" s="10"/>
      <c r="EF163" s="10"/>
      <c r="EG163" s="10"/>
      <c r="EH163" s="10"/>
      <c r="EI163" s="157"/>
      <c r="EU163" s="16"/>
      <c r="EV163" s="6">
        <f t="shared" ref="EV163:EV194" si="73">IF(R163&gt;=1,1,0)</f>
        <v>0</v>
      </c>
      <c r="EW163" s="6">
        <f t="shared" si="55"/>
        <v>0</v>
      </c>
      <c r="EX163" s="6">
        <f t="shared" si="56"/>
        <v>0</v>
      </c>
      <c r="EY163" s="6">
        <f t="shared" si="57"/>
        <v>0</v>
      </c>
      <c r="EZ163" s="6">
        <f t="shared" si="58"/>
        <v>0</v>
      </c>
      <c r="FA163" s="6">
        <f t="shared" si="59"/>
        <v>0</v>
      </c>
      <c r="FB163" s="6">
        <f t="shared" si="60"/>
        <v>0</v>
      </c>
      <c r="FC163" s="6">
        <f t="shared" si="61"/>
        <v>0</v>
      </c>
      <c r="FD163" s="6">
        <f t="shared" si="62"/>
        <v>0</v>
      </c>
      <c r="FE163" s="6">
        <f t="shared" si="63"/>
        <v>0</v>
      </c>
      <c r="FF163" s="6">
        <f t="shared" si="64"/>
        <v>0</v>
      </c>
      <c r="FG163" s="6">
        <f t="shared" si="65"/>
        <v>0</v>
      </c>
      <c r="FH163" s="6">
        <f t="shared" si="70"/>
        <v>0</v>
      </c>
      <c r="FI163" s="6">
        <f t="shared" si="67"/>
        <v>0</v>
      </c>
      <c r="FJ163" s="6">
        <f t="shared" si="71"/>
        <v>0</v>
      </c>
      <c r="FK163" s="6">
        <f t="shared" si="72"/>
        <v>0</v>
      </c>
    </row>
    <row r="164" spans="14:167">
      <c r="N164" s="6">
        <v>162</v>
      </c>
      <c r="O164" s="6" cm="1">
        <f t="array" ref="O164">IF(OR(AE164:AJ164&gt;0,AP164:AU164&gt;0,BA164:BF164&gt;0,BL164:BQ164&gt;0,BW164:CB164&gt;0,CH164:CM164&gt;0,CS164:CX164,DD164:DI164&gt;0,DO164:DT164&gt;0,DZ164:EE164),1,0)</f>
        <v>0</v>
      </c>
      <c r="P164" s="40"/>
      <c r="Q164" s="10"/>
      <c r="R164" s="10"/>
      <c r="S164" s="147"/>
      <c r="T164" s="147"/>
      <c r="U164" s="147"/>
      <c r="V164" s="147"/>
      <c r="W164" s="147"/>
      <c r="X164" s="147"/>
      <c r="Y164" s="147"/>
      <c r="Z164" s="147"/>
      <c r="AA164" s="147"/>
      <c r="AB164" s="147"/>
      <c r="AC164" s="147"/>
      <c r="AD164" s="9"/>
      <c r="AE164" s="10"/>
      <c r="AF164" s="10"/>
      <c r="AG164" s="10"/>
      <c r="AH164" s="10"/>
      <c r="AI164" s="10"/>
      <c r="AJ164" s="10"/>
      <c r="AK164" s="10"/>
      <c r="AL164" s="10"/>
      <c r="AM164" s="10"/>
      <c r="AN164" s="147"/>
      <c r="AO164" s="9"/>
      <c r="AP164" s="10"/>
      <c r="AQ164" s="10"/>
      <c r="AR164" s="10"/>
      <c r="AS164" s="10"/>
      <c r="AT164" s="10"/>
      <c r="AU164" s="10"/>
      <c r="AV164" s="10"/>
      <c r="AW164" s="10"/>
      <c r="AX164" s="10"/>
      <c r="AY164" s="147"/>
      <c r="AZ164" s="9"/>
      <c r="BA164" s="10"/>
      <c r="BB164" s="10"/>
      <c r="BC164" s="10"/>
      <c r="BD164" s="10"/>
      <c r="BE164" s="10"/>
      <c r="BF164" s="10"/>
      <c r="BG164" s="10"/>
      <c r="BH164" s="10"/>
      <c r="BI164" s="10"/>
      <c r="BJ164" s="147"/>
      <c r="BK164" s="9"/>
      <c r="BL164" s="10"/>
      <c r="BM164" s="10"/>
      <c r="BN164" s="10"/>
      <c r="BO164" s="10"/>
      <c r="BP164" s="10"/>
      <c r="BQ164" s="10"/>
      <c r="BR164" s="10"/>
      <c r="BS164" s="10"/>
      <c r="BT164" s="10"/>
      <c r="BU164" s="147"/>
      <c r="BV164" s="9"/>
      <c r="BW164" s="10"/>
      <c r="BX164" s="10"/>
      <c r="BY164" s="10"/>
      <c r="BZ164" s="10"/>
      <c r="CA164" s="10"/>
      <c r="CB164" s="10"/>
      <c r="CC164" s="10"/>
      <c r="CD164" s="10"/>
      <c r="CE164" s="10"/>
      <c r="CF164" s="147"/>
      <c r="CG164" s="9"/>
      <c r="CH164" s="10"/>
      <c r="CI164" s="10"/>
      <c r="CJ164" s="10"/>
      <c r="CK164" s="10"/>
      <c r="CL164" s="10"/>
      <c r="CM164" s="10"/>
      <c r="CN164" s="10"/>
      <c r="CO164" s="10"/>
      <c r="CP164" s="10"/>
      <c r="CQ164" s="147"/>
      <c r="CR164" s="9"/>
      <c r="CS164" s="10"/>
      <c r="CT164" s="10"/>
      <c r="CU164" s="10"/>
      <c r="CV164" s="10"/>
      <c r="CW164" s="10"/>
      <c r="CX164" s="10"/>
      <c r="CY164" s="10"/>
      <c r="CZ164" s="10"/>
      <c r="DA164" s="10"/>
      <c r="DB164" s="147"/>
      <c r="DC164" s="9"/>
      <c r="DD164" s="10"/>
      <c r="DE164" s="10"/>
      <c r="DF164" s="10"/>
      <c r="DG164" s="10"/>
      <c r="DH164" s="10"/>
      <c r="DI164" s="10"/>
      <c r="DJ164" s="10"/>
      <c r="DK164" s="10"/>
      <c r="DL164" s="10"/>
      <c r="DM164" s="147"/>
      <c r="DN164" s="9"/>
      <c r="DO164" s="10"/>
      <c r="DP164" s="10"/>
      <c r="DQ164" s="10"/>
      <c r="DR164" s="10"/>
      <c r="DS164" s="10"/>
      <c r="DT164" s="10"/>
      <c r="DU164" s="10"/>
      <c r="DV164" s="10"/>
      <c r="DW164" s="10"/>
      <c r="DX164" s="152"/>
      <c r="DY164" s="9"/>
      <c r="DZ164" s="10"/>
      <c r="EA164" s="10"/>
      <c r="EB164" s="10"/>
      <c r="EC164" s="10"/>
      <c r="ED164" s="10"/>
      <c r="EE164" s="10"/>
      <c r="EF164" s="10"/>
      <c r="EG164" s="10"/>
      <c r="EH164" s="10"/>
      <c r="EI164" s="157"/>
      <c r="EU164" s="16"/>
      <c r="EV164" s="6">
        <f t="shared" si="73"/>
        <v>0</v>
      </c>
      <c r="EW164" s="6">
        <f t="shared" si="55"/>
        <v>0</v>
      </c>
      <c r="EX164" s="6">
        <f t="shared" si="56"/>
        <v>0</v>
      </c>
      <c r="EY164" s="6">
        <f t="shared" si="57"/>
        <v>0</v>
      </c>
      <c r="EZ164" s="6">
        <f t="shared" si="58"/>
        <v>0</v>
      </c>
      <c r="FA164" s="6">
        <f t="shared" si="59"/>
        <v>0</v>
      </c>
      <c r="FB164" s="6">
        <f t="shared" si="60"/>
        <v>0</v>
      </c>
      <c r="FC164" s="6">
        <f t="shared" si="61"/>
        <v>0</v>
      </c>
      <c r="FD164" s="6">
        <f t="shared" si="62"/>
        <v>0</v>
      </c>
      <c r="FE164" s="6">
        <f t="shared" si="63"/>
        <v>0</v>
      </c>
      <c r="FF164" s="6">
        <f t="shared" si="64"/>
        <v>0</v>
      </c>
      <c r="FG164" s="6">
        <f t="shared" si="65"/>
        <v>0</v>
      </c>
      <c r="FH164" s="6">
        <f t="shared" ref="FH164:FH179" si="74">EW164+EX164+EY164+EZ164+FA164+FB164+FC164</f>
        <v>0</v>
      </c>
      <c r="FI164" s="6">
        <f t="shared" si="67"/>
        <v>0</v>
      </c>
      <c r="FJ164" s="6">
        <f t="shared" ref="FJ164:FJ179" si="75">IF(EK164&gt;=1,1,0)</f>
        <v>0</v>
      </c>
      <c r="FK164" s="6">
        <f t="shared" ref="FK164:FK179" si="76">IF(EP164&gt;=1,1,0)</f>
        <v>0</v>
      </c>
    </row>
    <row r="165" spans="14:167">
      <c r="N165" s="6">
        <v>163</v>
      </c>
      <c r="O165" s="6" cm="1">
        <f t="array" ref="O165">IF(OR(AE165:AJ165&gt;0,AP165:AU165&gt;0,BA165:BF165&gt;0,BL165:BQ165&gt;0,BW165:CB165&gt;0,CH165:CM165&gt;0,CS165:CX165,DD165:DI165&gt;0,DO165:DT165&gt;0,DZ165:EE165),1,0)</f>
        <v>0</v>
      </c>
      <c r="P165" s="40"/>
      <c r="Q165" s="10"/>
      <c r="R165" s="10"/>
      <c r="S165" s="147"/>
      <c r="T165" s="147"/>
      <c r="U165" s="147"/>
      <c r="V165" s="147"/>
      <c r="W165" s="147"/>
      <c r="X165" s="147"/>
      <c r="Y165" s="147"/>
      <c r="Z165" s="147"/>
      <c r="AA165" s="147"/>
      <c r="AB165" s="147"/>
      <c r="AC165" s="147"/>
      <c r="AD165" s="9"/>
      <c r="AE165" s="10"/>
      <c r="AF165" s="10"/>
      <c r="AG165" s="10"/>
      <c r="AH165" s="10"/>
      <c r="AI165" s="10"/>
      <c r="AJ165" s="10"/>
      <c r="AK165" s="10"/>
      <c r="AL165" s="10"/>
      <c r="AM165" s="10"/>
      <c r="AN165" s="147"/>
      <c r="AO165" s="9"/>
      <c r="AP165" s="10"/>
      <c r="AQ165" s="10"/>
      <c r="AR165" s="10"/>
      <c r="AS165" s="10"/>
      <c r="AT165" s="10"/>
      <c r="AU165" s="10"/>
      <c r="AV165" s="10"/>
      <c r="AW165" s="10"/>
      <c r="AX165" s="10"/>
      <c r="AY165" s="147"/>
      <c r="AZ165" s="9"/>
      <c r="BA165" s="10"/>
      <c r="BB165" s="10"/>
      <c r="BC165" s="10"/>
      <c r="BD165" s="10"/>
      <c r="BE165" s="10"/>
      <c r="BF165" s="10"/>
      <c r="BG165" s="10"/>
      <c r="BH165" s="10"/>
      <c r="BI165" s="10"/>
      <c r="BJ165" s="147"/>
      <c r="BK165" s="9"/>
      <c r="BL165" s="10"/>
      <c r="BM165" s="10"/>
      <c r="BN165" s="10"/>
      <c r="BO165" s="10"/>
      <c r="BP165" s="10"/>
      <c r="BQ165" s="10"/>
      <c r="BR165" s="10"/>
      <c r="BS165" s="10"/>
      <c r="BT165" s="10"/>
      <c r="BU165" s="147"/>
      <c r="BV165" s="9"/>
      <c r="BW165" s="10"/>
      <c r="BX165" s="10"/>
      <c r="BY165" s="10"/>
      <c r="BZ165" s="10"/>
      <c r="CA165" s="10"/>
      <c r="CB165" s="10"/>
      <c r="CC165" s="10"/>
      <c r="CD165" s="10"/>
      <c r="CE165" s="10"/>
      <c r="CF165" s="147"/>
      <c r="CG165" s="9"/>
      <c r="CH165" s="10"/>
      <c r="CI165" s="10"/>
      <c r="CJ165" s="10"/>
      <c r="CK165" s="10"/>
      <c r="CL165" s="10"/>
      <c r="CM165" s="10"/>
      <c r="CN165" s="10"/>
      <c r="CO165" s="10"/>
      <c r="CP165" s="10"/>
      <c r="CQ165" s="147"/>
      <c r="CR165" s="9"/>
      <c r="CS165" s="10"/>
      <c r="CT165" s="10"/>
      <c r="CU165" s="10"/>
      <c r="CV165" s="10"/>
      <c r="CW165" s="10"/>
      <c r="CX165" s="10"/>
      <c r="CY165" s="10"/>
      <c r="CZ165" s="10"/>
      <c r="DA165" s="10"/>
      <c r="DB165" s="147"/>
      <c r="DC165" s="9"/>
      <c r="DD165" s="10"/>
      <c r="DE165" s="10"/>
      <c r="DF165" s="10"/>
      <c r="DG165" s="10"/>
      <c r="DH165" s="10"/>
      <c r="DI165" s="10"/>
      <c r="DJ165" s="10"/>
      <c r="DK165" s="10"/>
      <c r="DL165" s="10"/>
      <c r="DM165" s="147"/>
      <c r="DN165" s="9"/>
      <c r="DO165" s="10"/>
      <c r="DP165" s="10"/>
      <c r="DQ165" s="10"/>
      <c r="DR165" s="10"/>
      <c r="DS165" s="10"/>
      <c r="DT165" s="10"/>
      <c r="DU165" s="10"/>
      <c r="DV165" s="10"/>
      <c r="DW165" s="10"/>
      <c r="DX165" s="152"/>
      <c r="DY165" s="9"/>
      <c r="DZ165" s="10"/>
      <c r="EA165" s="10"/>
      <c r="EB165" s="10"/>
      <c r="EC165" s="10"/>
      <c r="ED165" s="10"/>
      <c r="EE165" s="10"/>
      <c r="EF165" s="10"/>
      <c r="EG165" s="10"/>
      <c r="EH165" s="10"/>
      <c r="EI165" s="157"/>
      <c r="EU165" s="16"/>
      <c r="EV165" s="6">
        <f t="shared" si="73"/>
        <v>0</v>
      </c>
      <c r="EW165" s="6">
        <f t="shared" si="55"/>
        <v>0</v>
      </c>
      <c r="EX165" s="6">
        <f t="shared" si="56"/>
        <v>0</v>
      </c>
      <c r="EY165" s="6">
        <f t="shared" si="57"/>
        <v>0</v>
      </c>
      <c r="EZ165" s="6">
        <f t="shared" si="58"/>
        <v>0</v>
      </c>
      <c r="FA165" s="6">
        <f t="shared" si="59"/>
        <v>0</v>
      </c>
      <c r="FB165" s="6">
        <f t="shared" si="60"/>
        <v>0</v>
      </c>
      <c r="FC165" s="6">
        <f t="shared" si="61"/>
        <v>0</v>
      </c>
      <c r="FD165" s="6">
        <f t="shared" si="62"/>
        <v>0</v>
      </c>
      <c r="FE165" s="6">
        <f t="shared" si="63"/>
        <v>0</v>
      </c>
      <c r="FF165" s="6">
        <f t="shared" si="64"/>
        <v>0</v>
      </c>
      <c r="FG165" s="6">
        <f t="shared" si="65"/>
        <v>0</v>
      </c>
      <c r="FH165" s="6">
        <f t="shared" si="74"/>
        <v>0</v>
      </c>
      <c r="FI165" s="6">
        <f t="shared" si="67"/>
        <v>0</v>
      </c>
      <c r="FJ165" s="6">
        <f t="shared" si="75"/>
        <v>0</v>
      </c>
      <c r="FK165" s="6">
        <f t="shared" si="76"/>
        <v>0</v>
      </c>
    </row>
    <row r="166" spans="14:167">
      <c r="N166" s="6">
        <v>164</v>
      </c>
      <c r="O166" s="6" cm="1">
        <f t="array" ref="O166">IF(OR(AE166:AJ166&gt;0,AP166:AU166&gt;0,BA166:BF166&gt;0,BL166:BQ166&gt;0,BW166:CB166&gt;0,CH166:CM166&gt;0,CS166:CX166,DD166:DI166&gt;0,DO166:DT166&gt;0,DZ166:EE166),1,0)</f>
        <v>0</v>
      </c>
      <c r="P166" s="40"/>
      <c r="Q166" s="10"/>
      <c r="R166" s="10"/>
      <c r="S166" s="147"/>
      <c r="T166" s="147"/>
      <c r="U166" s="147"/>
      <c r="V166" s="147"/>
      <c r="W166" s="147"/>
      <c r="X166" s="147"/>
      <c r="Y166" s="147"/>
      <c r="Z166" s="147"/>
      <c r="AA166" s="147"/>
      <c r="AB166" s="147"/>
      <c r="AC166" s="147"/>
      <c r="AD166" s="9"/>
      <c r="AE166" s="10"/>
      <c r="AF166" s="10"/>
      <c r="AG166" s="10"/>
      <c r="AH166" s="10"/>
      <c r="AI166" s="10"/>
      <c r="AJ166" s="10"/>
      <c r="AK166" s="10"/>
      <c r="AL166" s="10"/>
      <c r="AM166" s="10"/>
      <c r="AN166" s="147"/>
      <c r="AO166" s="9"/>
      <c r="AP166" s="10"/>
      <c r="AQ166" s="10"/>
      <c r="AR166" s="10"/>
      <c r="AS166" s="10"/>
      <c r="AT166" s="10"/>
      <c r="AU166" s="10"/>
      <c r="AV166" s="10"/>
      <c r="AW166" s="10"/>
      <c r="AX166" s="10"/>
      <c r="AY166" s="147"/>
      <c r="AZ166" s="9"/>
      <c r="BA166" s="10"/>
      <c r="BB166" s="10"/>
      <c r="BC166" s="10"/>
      <c r="BD166" s="10"/>
      <c r="BE166" s="10"/>
      <c r="BF166" s="10"/>
      <c r="BG166" s="10"/>
      <c r="BH166" s="10"/>
      <c r="BI166" s="10"/>
      <c r="BJ166" s="147"/>
      <c r="BK166" s="9"/>
      <c r="BL166" s="10"/>
      <c r="BM166" s="10"/>
      <c r="BN166" s="10"/>
      <c r="BO166" s="10"/>
      <c r="BP166" s="10"/>
      <c r="BQ166" s="10"/>
      <c r="BR166" s="10"/>
      <c r="BS166" s="10"/>
      <c r="BT166" s="10"/>
      <c r="BU166" s="147"/>
      <c r="BV166" s="9"/>
      <c r="BW166" s="10"/>
      <c r="BX166" s="10"/>
      <c r="BY166" s="10"/>
      <c r="BZ166" s="10"/>
      <c r="CA166" s="10"/>
      <c r="CB166" s="10"/>
      <c r="CC166" s="10"/>
      <c r="CD166" s="10"/>
      <c r="CE166" s="10"/>
      <c r="CF166" s="147"/>
      <c r="CG166" s="9"/>
      <c r="CH166" s="10"/>
      <c r="CI166" s="10"/>
      <c r="CJ166" s="10"/>
      <c r="CK166" s="10"/>
      <c r="CL166" s="10"/>
      <c r="CM166" s="10"/>
      <c r="CN166" s="10"/>
      <c r="CO166" s="10"/>
      <c r="CP166" s="10"/>
      <c r="CQ166" s="147"/>
      <c r="CR166" s="9"/>
      <c r="CS166" s="10"/>
      <c r="CT166" s="10"/>
      <c r="CU166" s="10"/>
      <c r="CV166" s="10"/>
      <c r="CW166" s="10"/>
      <c r="CX166" s="10"/>
      <c r="CY166" s="10"/>
      <c r="CZ166" s="10"/>
      <c r="DA166" s="10"/>
      <c r="DB166" s="147"/>
      <c r="DC166" s="9"/>
      <c r="DD166" s="10"/>
      <c r="DE166" s="10"/>
      <c r="DF166" s="10"/>
      <c r="DG166" s="10"/>
      <c r="DH166" s="10"/>
      <c r="DI166" s="10"/>
      <c r="DJ166" s="10"/>
      <c r="DK166" s="10"/>
      <c r="DL166" s="10"/>
      <c r="DM166" s="147"/>
      <c r="DN166" s="9"/>
      <c r="DO166" s="10"/>
      <c r="DP166" s="10"/>
      <c r="DQ166" s="10"/>
      <c r="DR166" s="10"/>
      <c r="DS166" s="10"/>
      <c r="DT166" s="10"/>
      <c r="DU166" s="10"/>
      <c r="DV166" s="10"/>
      <c r="DW166" s="10"/>
      <c r="DX166" s="152"/>
      <c r="DY166" s="9"/>
      <c r="DZ166" s="10"/>
      <c r="EA166" s="10"/>
      <c r="EB166" s="10"/>
      <c r="EC166" s="10"/>
      <c r="ED166" s="10"/>
      <c r="EE166" s="10"/>
      <c r="EF166" s="10"/>
      <c r="EG166" s="10"/>
      <c r="EH166" s="10"/>
      <c r="EI166" s="157"/>
      <c r="EU166" s="16"/>
      <c r="EV166" s="6">
        <f t="shared" si="73"/>
        <v>0</v>
      </c>
      <c r="EW166" s="6">
        <f t="shared" si="55"/>
        <v>0</v>
      </c>
      <c r="EX166" s="6">
        <f t="shared" si="56"/>
        <v>0</v>
      </c>
      <c r="EY166" s="6">
        <f t="shared" si="57"/>
        <v>0</v>
      </c>
      <c r="EZ166" s="6">
        <f t="shared" si="58"/>
        <v>0</v>
      </c>
      <c r="FA166" s="6">
        <f t="shared" si="59"/>
        <v>0</v>
      </c>
      <c r="FB166" s="6">
        <f t="shared" si="60"/>
        <v>0</v>
      </c>
      <c r="FC166" s="6">
        <f t="shared" si="61"/>
        <v>0</v>
      </c>
      <c r="FD166" s="6">
        <f t="shared" si="62"/>
        <v>0</v>
      </c>
      <c r="FE166" s="6">
        <f t="shared" si="63"/>
        <v>0</v>
      </c>
      <c r="FF166" s="6">
        <f t="shared" si="64"/>
        <v>0</v>
      </c>
      <c r="FG166" s="6">
        <f t="shared" si="65"/>
        <v>0</v>
      </c>
      <c r="FH166" s="6">
        <f t="shared" si="74"/>
        <v>0</v>
      </c>
      <c r="FI166" s="6">
        <f t="shared" si="67"/>
        <v>0</v>
      </c>
      <c r="FJ166" s="6">
        <f t="shared" si="75"/>
        <v>0</v>
      </c>
      <c r="FK166" s="6">
        <f t="shared" si="76"/>
        <v>0</v>
      </c>
    </row>
    <row r="167" spans="14:167">
      <c r="N167" s="6">
        <v>165</v>
      </c>
      <c r="O167" s="6" cm="1">
        <f t="array" ref="O167">IF(OR(AE167:AJ167&gt;0,AP167:AU167&gt;0,BA167:BF167&gt;0,BL167:BQ167&gt;0,BW167:CB167&gt;0,CH167:CM167&gt;0,CS167:CX167,DD167:DI167&gt;0,DO167:DT167&gt;0,DZ167:EE167),1,0)</f>
        <v>0</v>
      </c>
      <c r="P167" s="40"/>
      <c r="Q167" s="10"/>
      <c r="R167" s="10"/>
      <c r="S167" s="147"/>
      <c r="T167" s="147"/>
      <c r="U167" s="147"/>
      <c r="V167" s="147"/>
      <c r="W167" s="147"/>
      <c r="X167" s="147"/>
      <c r="Y167" s="147"/>
      <c r="Z167" s="147"/>
      <c r="AA167" s="147"/>
      <c r="AB167" s="147"/>
      <c r="AC167" s="147"/>
      <c r="AD167" s="9"/>
      <c r="AE167" s="10"/>
      <c r="AF167" s="10"/>
      <c r="AG167" s="10"/>
      <c r="AH167" s="10"/>
      <c r="AI167" s="10"/>
      <c r="AJ167" s="10"/>
      <c r="AK167" s="10"/>
      <c r="AL167" s="10"/>
      <c r="AM167" s="10"/>
      <c r="AN167" s="147"/>
      <c r="AO167" s="9"/>
      <c r="AP167" s="10"/>
      <c r="AQ167" s="10"/>
      <c r="AR167" s="10"/>
      <c r="AS167" s="10"/>
      <c r="AT167" s="10"/>
      <c r="AU167" s="10"/>
      <c r="AV167" s="10"/>
      <c r="AW167" s="10"/>
      <c r="AX167" s="10"/>
      <c r="AY167" s="147"/>
      <c r="AZ167" s="9"/>
      <c r="BA167" s="10"/>
      <c r="BB167" s="10"/>
      <c r="BC167" s="10"/>
      <c r="BD167" s="10"/>
      <c r="BE167" s="10"/>
      <c r="BF167" s="10"/>
      <c r="BG167" s="10"/>
      <c r="BH167" s="10"/>
      <c r="BI167" s="10"/>
      <c r="BJ167" s="147"/>
      <c r="BK167" s="9"/>
      <c r="BL167" s="10"/>
      <c r="BM167" s="10"/>
      <c r="BN167" s="10"/>
      <c r="BO167" s="10"/>
      <c r="BP167" s="10"/>
      <c r="BQ167" s="10"/>
      <c r="BR167" s="10"/>
      <c r="BS167" s="10"/>
      <c r="BT167" s="10"/>
      <c r="BU167" s="147"/>
      <c r="BV167" s="9"/>
      <c r="BW167" s="10"/>
      <c r="BX167" s="10"/>
      <c r="BY167" s="10"/>
      <c r="BZ167" s="10"/>
      <c r="CA167" s="10"/>
      <c r="CB167" s="10"/>
      <c r="CC167" s="10"/>
      <c r="CD167" s="10"/>
      <c r="CE167" s="10"/>
      <c r="CF167" s="147"/>
      <c r="CG167" s="9"/>
      <c r="CH167" s="10"/>
      <c r="CI167" s="10"/>
      <c r="CJ167" s="10"/>
      <c r="CK167" s="10"/>
      <c r="CL167" s="10"/>
      <c r="CM167" s="10"/>
      <c r="CN167" s="10"/>
      <c r="CO167" s="10"/>
      <c r="CP167" s="10"/>
      <c r="CQ167" s="147"/>
      <c r="CR167" s="9"/>
      <c r="CS167" s="10"/>
      <c r="CT167" s="10"/>
      <c r="CU167" s="10"/>
      <c r="CV167" s="10"/>
      <c r="CW167" s="10"/>
      <c r="CX167" s="10"/>
      <c r="CY167" s="10"/>
      <c r="CZ167" s="10"/>
      <c r="DA167" s="10"/>
      <c r="DB167" s="147"/>
      <c r="DC167" s="9"/>
      <c r="DD167" s="10"/>
      <c r="DE167" s="10"/>
      <c r="DF167" s="10"/>
      <c r="DG167" s="10"/>
      <c r="DH167" s="10"/>
      <c r="DI167" s="10"/>
      <c r="DJ167" s="10"/>
      <c r="DK167" s="10"/>
      <c r="DL167" s="10"/>
      <c r="DM167" s="147"/>
      <c r="DN167" s="9"/>
      <c r="DO167" s="10"/>
      <c r="DP167" s="10"/>
      <c r="DQ167" s="10"/>
      <c r="DR167" s="10"/>
      <c r="DS167" s="10"/>
      <c r="DT167" s="10"/>
      <c r="DU167" s="10"/>
      <c r="DV167" s="10"/>
      <c r="DW167" s="10"/>
      <c r="DX167" s="152"/>
      <c r="DY167" s="9"/>
      <c r="DZ167" s="10"/>
      <c r="EA167" s="10"/>
      <c r="EB167" s="10"/>
      <c r="EC167" s="10"/>
      <c r="ED167" s="10"/>
      <c r="EE167" s="10"/>
      <c r="EF167" s="10"/>
      <c r="EG167" s="10"/>
      <c r="EH167" s="10"/>
      <c r="EI167" s="157"/>
      <c r="EU167" s="16"/>
      <c r="EV167" s="6">
        <f t="shared" si="73"/>
        <v>0</v>
      </c>
      <c r="EW167" s="6">
        <f t="shared" si="55"/>
        <v>0</v>
      </c>
      <c r="EX167" s="6">
        <f t="shared" si="56"/>
        <v>0</v>
      </c>
      <c r="EY167" s="6">
        <f t="shared" si="57"/>
        <v>0</v>
      </c>
      <c r="EZ167" s="6">
        <f t="shared" si="58"/>
        <v>0</v>
      </c>
      <c r="FA167" s="6">
        <f t="shared" si="59"/>
        <v>0</v>
      </c>
      <c r="FB167" s="6">
        <f t="shared" si="60"/>
        <v>0</v>
      </c>
      <c r="FC167" s="6">
        <f t="shared" si="61"/>
        <v>0</v>
      </c>
      <c r="FD167" s="6">
        <f t="shared" si="62"/>
        <v>0</v>
      </c>
      <c r="FE167" s="6">
        <f t="shared" si="63"/>
        <v>0</v>
      </c>
      <c r="FF167" s="6">
        <f t="shared" si="64"/>
        <v>0</v>
      </c>
      <c r="FG167" s="6">
        <f t="shared" si="65"/>
        <v>0</v>
      </c>
      <c r="FH167" s="6">
        <f t="shared" si="74"/>
        <v>0</v>
      </c>
      <c r="FI167" s="6">
        <f t="shared" si="67"/>
        <v>0</v>
      </c>
      <c r="FJ167" s="6">
        <f t="shared" si="75"/>
        <v>0</v>
      </c>
      <c r="FK167" s="6">
        <f t="shared" si="76"/>
        <v>0</v>
      </c>
    </row>
    <row r="168" spans="14:167">
      <c r="N168" s="6">
        <v>166</v>
      </c>
      <c r="O168" s="6" cm="1">
        <f t="array" ref="O168">IF(OR(AE168:AJ168&gt;0,AP168:AU168&gt;0,BA168:BF168&gt;0,BL168:BQ168&gt;0,BW168:CB168&gt;0,CH168:CM168&gt;0,CS168:CX168,DD168:DI168&gt;0,DO168:DT168&gt;0,DZ168:EE168),1,0)</f>
        <v>0</v>
      </c>
      <c r="P168" s="40"/>
      <c r="Q168" s="10"/>
      <c r="R168" s="10"/>
      <c r="S168" s="147"/>
      <c r="T168" s="147"/>
      <c r="U168" s="147"/>
      <c r="V168" s="147"/>
      <c r="W168" s="147"/>
      <c r="X168" s="147"/>
      <c r="Y168" s="147"/>
      <c r="Z168" s="147"/>
      <c r="AA168" s="147"/>
      <c r="AB168" s="147"/>
      <c r="AC168" s="147"/>
      <c r="AD168" s="9"/>
      <c r="AE168" s="10"/>
      <c r="AF168" s="10"/>
      <c r="AG168" s="10"/>
      <c r="AH168" s="10"/>
      <c r="AI168" s="10"/>
      <c r="AJ168" s="10"/>
      <c r="AK168" s="10"/>
      <c r="AL168" s="10"/>
      <c r="AM168" s="10"/>
      <c r="AN168" s="147"/>
      <c r="AO168" s="9"/>
      <c r="AP168" s="10"/>
      <c r="AQ168" s="10"/>
      <c r="AR168" s="10"/>
      <c r="AS168" s="10"/>
      <c r="AT168" s="10"/>
      <c r="AU168" s="10"/>
      <c r="AV168" s="10"/>
      <c r="AW168" s="10"/>
      <c r="AX168" s="10"/>
      <c r="AY168" s="147"/>
      <c r="AZ168" s="9"/>
      <c r="BA168" s="10"/>
      <c r="BB168" s="10"/>
      <c r="BC168" s="10"/>
      <c r="BD168" s="10"/>
      <c r="BE168" s="10"/>
      <c r="BF168" s="10"/>
      <c r="BG168" s="10"/>
      <c r="BH168" s="10"/>
      <c r="BI168" s="10"/>
      <c r="BJ168" s="147"/>
      <c r="BK168" s="9"/>
      <c r="BL168" s="10"/>
      <c r="BM168" s="10"/>
      <c r="BN168" s="10"/>
      <c r="BO168" s="10"/>
      <c r="BP168" s="10"/>
      <c r="BQ168" s="10"/>
      <c r="BR168" s="10"/>
      <c r="BS168" s="10"/>
      <c r="BT168" s="10"/>
      <c r="BU168" s="147"/>
      <c r="BV168" s="9"/>
      <c r="BW168" s="10"/>
      <c r="BX168" s="10"/>
      <c r="BY168" s="10"/>
      <c r="BZ168" s="10"/>
      <c r="CA168" s="10"/>
      <c r="CB168" s="10"/>
      <c r="CC168" s="10"/>
      <c r="CD168" s="10"/>
      <c r="CE168" s="10"/>
      <c r="CF168" s="147"/>
      <c r="CG168" s="9"/>
      <c r="CH168" s="10"/>
      <c r="CI168" s="10"/>
      <c r="CJ168" s="10"/>
      <c r="CK168" s="10"/>
      <c r="CL168" s="10"/>
      <c r="CM168" s="10"/>
      <c r="CN168" s="10"/>
      <c r="CO168" s="10"/>
      <c r="CP168" s="10"/>
      <c r="CQ168" s="147"/>
      <c r="CR168" s="9"/>
      <c r="CS168" s="10"/>
      <c r="CT168" s="10"/>
      <c r="CU168" s="10"/>
      <c r="CV168" s="10"/>
      <c r="CW168" s="10"/>
      <c r="CX168" s="10"/>
      <c r="CY168" s="10"/>
      <c r="CZ168" s="10"/>
      <c r="DA168" s="10"/>
      <c r="DB168" s="147"/>
      <c r="DC168" s="9"/>
      <c r="DD168" s="10"/>
      <c r="DE168" s="10"/>
      <c r="DF168" s="10"/>
      <c r="DG168" s="10"/>
      <c r="DH168" s="10"/>
      <c r="DI168" s="10"/>
      <c r="DJ168" s="10"/>
      <c r="DK168" s="10"/>
      <c r="DL168" s="10"/>
      <c r="DM168" s="147"/>
      <c r="DN168" s="9"/>
      <c r="DO168" s="10"/>
      <c r="DP168" s="10"/>
      <c r="DQ168" s="10"/>
      <c r="DR168" s="10"/>
      <c r="DS168" s="10"/>
      <c r="DT168" s="10"/>
      <c r="DU168" s="10"/>
      <c r="DV168" s="10"/>
      <c r="DW168" s="10"/>
      <c r="DX168" s="152"/>
      <c r="DY168" s="9"/>
      <c r="DZ168" s="10"/>
      <c r="EA168" s="10"/>
      <c r="EB168" s="10"/>
      <c r="EC168" s="10"/>
      <c r="ED168" s="10"/>
      <c r="EE168" s="10"/>
      <c r="EF168" s="10"/>
      <c r="EG168" s="10"/>
      <c r="EH168" s="10"/>
      <c r="EI168" s="157"/>
      <c r="EU168" s="16"/>
      <c r="EV168" s="6">
        <f t="shared" si="73"/>
        <v>0</v>
      </c>
      <c r="EW168" s="6">
        <f t="shared" si="55"/>
        <v>0</v>
      </c>
      <c r="EX168" s="6">
        <f t="shared" si="56"/>
        <v>0</v>
      </c>
      <c r="EY168" s="6">
        <f t="shared" si="57"/>
        <v>0</v>
      </c>
      <c r="EZ168" s="6">
        <f t="shared" si="58"/>
        <v>0</v>
      </c>
      <c r="FA168" s="6">
        <f t="shared" si="59"/>
        <v>0</v>
      </c>
      <c r="FB168" s="6">
        <f t="shared" si="60"/>
        <v>0</v>
      </c>
      <c r="FC168" s="6">
        <f t="shared" si="61"/>
        <v>0</v>
      </c>
      <c r="FD168" s="6">
        <f t="shared" si="62"/>
        <v>0</v>
      </c>
      <c r="FE168" s="6">
        <f t="shared" si="63"/>
        <v>0</v>
      </c>
      <c r="FF168" s="6">
        <f t="shared" si="64"/>
        <v>0</v>
      </c>
      <c r="FG168" s="6">
        <f t="shared" si="65"/>
        <v>0</v>
      </c>
      <c r="FH168" s="6">
        <f t="shared" si="74"/>
        <v>0</v>
      </c>
      <c r="FI168" s="6">
        <f t="shared" si="67"/>
        <v>0</v>
      </c>
      <c r="FJ168" s="6">
        <f t="shared" si="75"/>
        <v>0</v>
      </c>
      <c r="FK168" s="6">
        <f t="shared" si="76"/>
        <v>0</v>
      </c>
    </row>
    <row r="169" spans="14:167">
      <c r="N169" s="6">
        <v>167</v>
      </c>
      <c r="O169" s="6" cm="1">
        <f t="array" ref="O169">IF(OR(AE169:AJ169&gt;0,AP169:AU169&gt;0,BA169:BF169&gt;0,BL169:BQ169&gt;0,BW169:CB169&gt;0,CH169:CM169&gt;0,CS169:CX169,DD169:DI169&gt;0,DO169:DT169&gt;0,DZ169:EE169),1,0)</f>
        <v>0</v>
      </c>
      <c r="P169" s="40"/>
      <c r="Q169" s="10"/>
      <c r="R169" s="10"/>
      <c r="S169" s="147"/>
      <c r="T169" s="147"/>
      <c r="U169" s="147"/>
      <c r="V169" s="147"/>
      <c r="W169" s="147"/>
      <c r="X169" s="147"/>
      <c r="Y169" s="147"/>
      <c r="Z169" s="147"/>
      <c r="AA169" s="147"/>
      <c r="AB169" s="147"/>
      <c r="AC169" s="147"/>
      <c r="AD169" s="9"/>
      <c r="AE169" s="10"/>
      <c r="AF169" s="10"/>
      <c r="AG169" s="10"/>
      <c r="AH169" s="10"/>
      <c r="AI169" s="10"/>
      <c r="AJ169" s="10"/>
      <c r="AK169" s="10"/>
      <c r="AL169" s="10"/>
      <c r="AM169" s="10"/>
      <c r="AN169" s="147"/>
      <c r="AO169" s="9"/>
      <c r="AP169" s="10"/>
      <c r="AQ169" s="10"/>
      <c r="AR169" s="10"/>
      <c r="AS169" s="10"/>
      <c r="AT169" s="10"/>
      <c r="AU169" s="10"/>
      <c r="AV169" s="10"/>
      <c r="AW169" s="10"/>
      <c r="AX169" s="10"/>
      <c r="AY169" s="147"/>
      <c r="AZ169" s="9"/>
      <c r="BA169" s="10"/>
      <c r="BB169" s="10"/>
      <c r="BC169" s="10"/>
      <c r="BD169" s="10"/>
      <c r="BE169" s="10"/>
      <c r="BF169" s="10"/>
      <c r="BG169" s="10"/>
      <c r="BH169" s="10"/>
      <c r="BI169" s="10"/>
      <c r="BJ169" s="147"/>
      <c r="BK169" s="9"/>
      <c r="BL169" s="10"/>
      <c r="BM169" s="10"/>
      <c r="BN169" s="10"/>
      <c r="BO169" s="10"/>
      <c r="BP169" s="10"/>
      <c r="BQ169" s="10"/>
      <c r="BR169" s="10"/>
      <c r="BS169" s="10"/>
      <c r="BT169" s="10"/>
      <c r="BU169" s="147"/>
      <c r="BV169" s="9"/>
      <c r="BW169" s="10"/>
      <c r="BX169" s="10"/>
      <c r="BY169" s="10"/>
      <c r="BZ169" s="10"/>
      <c r="CA169" s="10"/>
      <c r="CB169" s="10"/>
      <c r="CC169" s="10"/>
      <c r="CD169" s="10"/>
      <c r="CE169" s="10"/>
      <c r="CF169" s="147"/>
      <c r="CG169" s="9"/>
      <c r="CH169" s="10"/>
      <c r="CI169" s="10"/>
      <c r="CJ169" s="10"/>
      <c r="CK169" s="10"/>
      <c r="CL169" s="10"/>
      <c r="CM169" s="10"/>
      <c r="CN169" s="10"/>
      <c r="CO169" s="10"/>
      <c r="CP169" s="10"/>
      <c r="CQ169" s="147"/>
      <c r="CR169" s="9"/>
      <c r="CS169" s="10"/>
      <c r="CT169" s="10"/>
      <c r="CU169" s="10"/>
      <c r="CV169" s="10"/>
      <c r="CW169" s="10"/>
      <c r="CX169" s="10"/>
      <c r="CY169" s="10"/>
      <c r="CZ169" s="10"/>
      <c r="DA169" s="10"/>
      <c r="DB169" s="147"/>
      <c r="DC169" s="9"/>
      <c r="DD169" s="10"/>
      <c r="DE169" s="10"/>
      <c r="DF169" s="10"/>
      <c r="DG169" s="10"/>
      <c r="DH169" s="10"/>
      <c r="DI169" s="10"/>
      <c r="DJ169" s="10"/>
      <c r="DK169" s="10"/>
      <c r="DL169" s="10"/>
      <c r="DM169" s="147"/>
      <c r="DN169" s="9"/>
      <c r="DO169" s="10"/>
      <c r="DP169" s="10"/>
      <c r="DQ169" s="10"/>
      <c r="DR169" s="10"/>
      <c r="DS169" s="10"/>
      <c r="DT169" s="10"/>
      <c r="DU169" s="10"/>
      <c r="DV169" s="10"/>
      <c r="DW169" s="10"/>
      <c r="DX169" s="152"/>
      <c r="DY169" s="9"/>
      <c r="DZ169" s="10"/>
      <c r="EA169" s="10"/>
      <c r="EB169" s="10"/>
      <c r="EC169" s="10"/>
      <c r="ED169" s="10"/>
      <c r="EE169" s="10"/>
      <c r="EF169" s="10"/>
      <c r="EG169" s="10"/>
      <c r="EH169" s="10"/>
      <c r="EI169" s="157"/>
      <c r="EU169" s="16"/>
      <c r="EV169" s="6">
        <f t="shared" si="73"/>
        <v>0</v>
      </c>
      <c r="EW169" s="6">
        <f t="shared" si="55"/>
        <v>0</v>
      </c>
      <c r="EX169" s="6">
        <f t="shared" si="56"/>
        <v>0</v>
      </c>
      <c r="EY169" s="6">
        <f t="shared" si="57"/>
        <v>0</v>
      </c>
      <c r="EZ169" s="6">
        <f t="shared" si="58"/>
        <v>0</v>
      </c>
      <c r="FA169" s="6">
        <f t="shared" si="59"/>
        <v>0</v>
      </c>
      <c r="FB169" s="6">
        <f t="shared" si="60"/>
        <v>0</v>
      </c>
      <c r="FC169" s="6">
        <f t="shared" si="61"/>
        <v>0</v>
      </c>
      <c r="FD169" s="6">
        <f t="shared" si="62"/>
        <v>0</v>
      </c>
      <c r="FE169" s="6">
        <f t="shared" si="63"/>
        <v>0</v>
      </c>
      <c r="FF169" s="6">
        <f t="shared" si="64"/>
        <v>0</v>
      </c>
      <c r="FG169" s="6">
        <f t="shared" si="65"/>
        <v>0</v>
      </c>
      <c r="FH169" s="6">
        <f t="shared" si="74"/>
        <v>0</v>
      </c>
      <c r="FI169" s="6">
        <f t="shared" si="67"/>
        <v>0</v>
      </c>
      <c r="FJ169" s="6">
        <f t="shared" si="75"/>
        <v>0</v>
      </c>
      <c r="FK169" s="6">
        <f t="shared" si="76"/>
        <v>0</v>
      </c>
    </row>
    <row r="170" spans="14:167">
      <c r="N170" s="6">
        <v>168</v>
      </c>
      <c r="O170" s="6" cm="1">
        <f t="array" ref="O170">IF(OR(AE170:AJ170&gt;0,AP170:AU170&gt;0,BA170:BF170&gt;0,BL170:BQ170&gt;0,BW170:CB170&gt;0,CH170:CM170&gt;0,CS170:CX170,DD170:DI170&gt;0,DO170:DT170&gt;0,DZ170:EE170),1,0)</f>
        <v>0</v>
      </c>
      <c r="P170" s="40"/>
      <c r="Q170" s="10"/>
      <c r="R170" s="10"/>
      <c r="S170" s="147"/>
      <c r="T170" s="147"/>
      <c r="U170" s="147"/>
      <c r="V170" s="147"/>
      <c r="W170" s="147"/>
      <c r="X170" s="147"/>
      <c r="Y170" s="147"/>
      <c r="Z170" s="147"/>
      <c r="AA170" s="147"/>
      <c r="AB170" s="147"/>
      <c r="AC170" s="147"/>
      <c r="AD170" s="9"/>
      <c r="AE170" s="10"/>
      <c r="AF170" s="10"/>
      <c r="AG170" s="10"/>
      <c r="AH170" s="10"/>
      <c r="AI170" s="10"/>
      <c r="AJ170" s="10"/>
      <c r="AK170" s="10"/>
      <c r="AL170" s="10"/>
      <c r="AM170" s="10"/>
      <c r="AN170" s="147"/>
      <c r="AO170" s="9"/>
      <c r="AP170" s="10"/>
      <c r="AQ170" s="10"/>
      <c r="AR170" s="10"/>
      <c r="AS170" s="10"/>
      <c r="AT170" s="10"/>
      <c r="AU170" s="10"/>
      <c r="AV170" s="10"/>
      <c r="AW170" s="10"/>
      <c r="AX170" s="10"/>
      <c r="AY170" s="147"/>
      <c r="AZ170" s="9"/>
      <c r="BA170" s="10"/>
      <c r="BB170" s="10"/>
      <c r="BC170" s="10"/>
      <c r="BD170" s="10"/>
      <c r="BE170" s="10"/>
      <c r="BF170" s="10"/>
      <c r="BG170" s="10"/>
      <c r="BH170" s="10"/>
      <c r="BI170" s="10"/>
      <c r="BJ170" s="147"/>
      <c r="BK170" s="9"/>
      <c r="BL170" s="10"/>
      <c r="BM170" s="10"/>
      <c r="BN170" s="10"/>
      <c r="BO170" s="10"/>
      <c r="BP170" s="10"/>
      <c r="BQ170" s="10"/>
      <c r="BR170" s="10"/>
      <c r="BS170" s="10"/>
      <c r="BT170" s="10"/>
      <c r="BU170" s="147"/>
      <c r="BV170" s="9"/>
      <c r="BW170" s="10"/>
      <c r="BX170" s="10"/>
      <c r="BY170" s="10"/>
      <c r="BZ170" s="10"/>
      <c r="CA170" s="10"/>
      <c r="CB170" s="10"/>
      <c r="CC170" s="10"/>
      <c r="CD170" s="10"/>
      <c r="CE170" s="10"/>
      <c r="CF170" s="147"/>
      <c r="CG170" s="9"/>
      <c r="CH170" s="10"/>
      <c r="CI170" s="10"/>
      <c r="CJ170" s="10"/>
      <c r="CK170" s="10"/>
      <c r="CL170" s="10"/>
      <c r="CM170" s="10"/>
      <c r="CN170" s="10"/>
      <c r="CO170" s="10"/>
      <c r="CP170" s="10"/>
      <c r="CQ170" s="147"/>
      <c r="CR170" s="9"/>
      <c r="CS170" s="10"/>
      <c r="CT170" s="10"/>
      <c r="CU170" s="10"/>
      <c r="CV170" s="10"/>
      <c r="CW170" s="10"/>
      <c r="CX170" s="10"/>
      <c r="CY170" s="10"/>
      <c r="CZ170" s="10"/>
      <c r="DA170" s="10"/>
      <c r="DB170" s="147"/>
      <c r="DC170" s="9"/>
      <c r="DD170" s="10"/>
      <c r="DE170" s="10"/>
      <c r="DF170" s="10"/>
      <c r="DG170" s="10"/>
      <c r="DH170" s="10"/>
      <c r="DI170" s="10"/>
      <c r="DJ170" s="10"/>
      <c r="DK170" s="10"/>
      <c r="DL170" s="10"/>
      <c r="DM170" s="147"/>
      <c r="DN170" s="9"/>
      <c r="DO170" s="10"/>
      <c r="DP170" s="10"/>
      <c r="DQ170" s="10"/>
      <c r="DR170" s="10"/>
      <c r="DS170" s="10"/>
      <c r="DT170" s="10"/>
      <c r="DU170" s="10"/>
      <c r="DV170" s="10"/>
      <c r="DW170" s="10"/>
      <c r="DX170" s="152"/>
      <c r="DY170" s="9"/>
      <c r="DZ170" s="10"/>
      <c r="EA170" s="10"/>
      <c r="EB170" s="10"/>
      <c r="EC170" s="10"/>
      <c r="ED170" s="10"/>
      <c r="EE170" s="10"/>
      <c r="EF170" s="10"/>
      <c r="EG170" s="10"/>
      <c r="EH170" s="10"/>
      <c r="EI170" s="157"/>
      <c r="EU170" s="16"/>
      <c r="EV170" s="6">
        <f t="shared" si="73"/>
        <v>0</v>
      </c>
      <c r="EW170" s="6">
        <f t="shared" si="55"/>
        <v>0</v>
      </c>
      <c r="EX170" s="6">
        <f t="shared" si="56"/>
        <v>0</v>
      </c>
      <c r="EY170" s="6">
        <f t="shared" si="57"/>
        <v>0</v>
      </c>
      <c r="EZ170" s="6">
        <f t="shared" si="58"/>
        <v>0</v>
      </c>
      <c r="FA170" s="6">
        <f t="shared" si="59"/>
        <v>0</v>
      </c>
      <c r="FB170" s="6">
        <f t="shared" si="60"/>
        <v>0</v>
      </c>
      <c r="FC170" s="6">
        <f t="shared" si="61"/>
        <v>0</v>
      </c>
      <c r="FD170" s="6">
        <f t="shared" si="62"/>
        <v>0</v>
      </c>
      <c r="FE170" s="6">
        <f t="shared" si="63"/>
        <v>0</v>
      </c>
      <c r="FF170" s="6">
        <f t="shared" si="64"/>
        <v>0</v>
      </c>
      <c r="FG170" s="6">
        <f t="shared" si="65"/>
        <v>0</v>
      </c>
      <c r="FH170" s="6">
        <f t="shared" si="74"/>
        <v>0</v>
      </c>
      <c r="FI170" s="6">
        <f t="shared" si="67"/>
        <v>0</v>
      </c>
      <c r="FJ170" s="6">
        <f t="shared" si="75"/>
        <v>0</v>
      </c>
      <c r="FK170" s="6">
        <f t="shared" si="76"/>
        <v>0</v>
      </c>
    </row>
    <row r="171" spans="14:167">
      <c r="N171" s="6">
        <v>169</v>
      </c>
      <c r="O171" s="6" cm="1">
        <f t="array" ref="O171">IF(OR(AE171:AJ171&gt;0,AP171:AU171&gt;0,BA171:BF171&gt;0,BL171:BQ171&gt;0,BW171:CB171&gt;0,CH171:CM171&gt;0,CS171:CX171,DD171:DI171&gt;0,DO171:DT171&gt;0,DZ171:EE171),1,0)</f>
        <v>0</v>
      </c>
      <c r="P171" s="40"/>
      <c r="Q171" s="10"/>
      <c r="R171" s="10"/>
      <c r="S171" s="147"/>
      <c r="T171" s="147"/>
      <c r="U171" s="147"/>
      <c r="V171" s="147"/>
      <c r="W171" s="147"/>
      <c r="X171" s="147"/>
      <c r="Y171" s="147"/>
      <c r="Z171" s="147"/>
      <c r="AA171" s="147"/>
      <c r="AB171" s="147"/>
      <c r="AC171" s="147"/>
      <c r="AD171" s="9"/>
      <c r="AE171" s="10"/>
      <c r="AF171" s="10"/>
      <c r="AG171" s="10"/>
      <c r="AH171" s="10"/>
      <c r="AI171" s="10"/>
      <c r="AJ171" s="10"/>
      <c r="AK171" s="10"/>
      <c r="AL171" s="10"/>
      <c r="AM171" s="10"/>
      <c r="AN171" s="147"/>
      <c r="AO171" s="9"/>
      <c r="AP171" s="10"/>
      <c r="AQ171" s="10"/>
      <c r="AR171" s="10"/>
      <c r="AS171" s="10"/>
      <c r="AT171" s="10"/>
      <c r="AU171" s="10"/>
      <c r="AV171" s="10"/>
      <c r="AW171" s="10"/>
      <c r="AX171" s="10"/>
      <c r="AY171" s="147"/>
      <c r="AZ171" s="9"/>
      <c r="BA171" s="10"/>
      <c r="BB171" s="10"/>
      <c r="BC171" s="10"/>
      <c r="BD171" s="10"/>
      <c r="BE171" s="10"/>
      <c r="BF171" s="10"/>
      <c r="BG171" s="10"/>
      <c r="BH171" s="10"/>
      <c r="BI171" s="10"/>
      <c r="BJ171" s="147"/>
      <c r="BK171" s="9"/>
      <c r="BL171" s="10"/>
      <c r="BM171" s="10"/>
      <c r="BN171" s="10"/>
      <c r="BO171" s="10"/>
      <c r="BP171" s="10"/>
      <c r="BQ171" s="10"/>
      <c r="BR171" s="10"/>
      <c r="BS171" s="10"/>
      <c r="BT171" s="10"/>
      <c r="BU171" s="147"/>
      <c r="BV171" s="9"/>
      <c r="BW171" s="10"/>
      <c r="BX171" s="10"/>
      <c r="BY171" s="10"/>
      <c r="BZ171" s="10"/>
      <c r="CA171" s="10"/>
      <c r="CB171" s="10"/>
      <c r="CC171" s="10"/>
      <c r="CD171" s="10"/>
      <c r="CE171" s="10"/>
      <c r="CF171" s="147"/>
      <c r="CG171" s="9"/>
      <c r="CH171" s="10"/>
      <c r="CI171" s="10"/>
      <c r="CJ171" s="10"/>
      <c r="CK171" s="10"/>
      <c r="CL171" s="10"/>
      <c r="CM171" s="10"/>
      <c r="CN171" s="10"/>
      <c r="CO171" s="10"/>
      <c r="CP171" s="10"/>
      <c r="CQ171" s="147"/>
      <c r="CR171" s="9"/>
      <c r="CS171" s="10"/>
      <c r="CT171" s="10"/>
      <c r="CU171" s="10"/>
      <c r="CV171" s="10"/>
      <c r="CW171" s="10"/>
      <c r="CX171" s="10"/>
      <c r="CY171" s="10"/>
      <c r="CZ171" s="10"/>
      <c r="DA171" s="10"/>
      <c r="DB171" s="147"/>
      <c r="DC171" s="9"/>
      <c r="DD171" s="10"/>
      <c r="DE171" s="10"/>
      <c r="DF171" s="10"/>
      <c r="DG171" s="10"/>
      <c r="DH171" s="10"/>
      <c r="DI171" s="10"/>
      <c r="DJ171" s="10"/>
      <c r="DK171" s="10"/>
      <c r="DL171" s="10"/>
      <c r="DM171" s="147"/>
      <c r="DN171" s="9"/>
      <c r="DO171" s="10"/>
      <c r="DP171" s="10"/>
      <c r="DQ171" s="10"/>
      <c r="DR171" s="10"/>
      <c r="DS171" s="10"/>
      <c r="DT171" s="10"/>
      <c r="DU171" s="10"/>
      <c r="DV171" s="10"/>
      <c r="DW171" s="10"/>
      <c r="DX171" s="152"/>
      <c r="DY171" s="9"/>
      <c r="DZ171" s="10"/>
      <c r="EA171" s="10"/>
      <c r="EB171" s="10"/>
      <c r="EC171" s="10"/>
      <c r="ED171" s="10"/>
      <c r="EE171" s="10"/>
      <c r="EF171" s="10"/>
      <c r="EG171" s="10"/>
      <c r="EH171" s="10"/>
      <c r="EI171" s="157"/>
      <c r="EU171" s="16"/>
      <c r="EV171" s="6">
        <f t="shared" si="73"/>
        <v>0</v>
      </c>
      <c r="EW171" s="6">
        <f t="shared" si="55"/>
        <v>0</v>
      </c>
      <c r="EX171" s="6">
        <f t="shared" si="56"/>
        <v>0</v>
      </c>
      <c r="EY171" s="6">
        <f t="shared" si="57"/>
        <v>0</v>
      </c>
      <c r="EZ171" s="6">
        <f t="shared" si="58"/>
        <v>0</v>
      </c>
      <c r="FA171" s="6">
        <f t="shared" si="59"/>
        <v>0</v>
      </c>
      <c r="FB171" s="6">
        <f t="shared" si="60"/>
        <v>0</v>
      </c>
      <c r="FC171" s="6">
        <f t="shared" si="61"/>
        <v>0</v>
      </c>
      <c r="FD171" s="6">
        <f t="shared" si="62"/>
        <v>0</v>
      </c>
      <c r="FE171" s="6">
        <f t="shared" si="63"/>
        <v>0</v>
      </c>
      <c r="FF171" s="6">
        <f t="shared" si="64"/>
        <v>0</v>
      </c>
      <c r="FG171" s="6">
        <f t="shared" si="65"/>
        <v>0</v>
      </c>
      <c r="FH171" s="6">
        <f t="shared" si="74"/>
        <v>0</v>
      </c>
      <c r="FI171" s="6">
        <f t="shared" si="67"/>
        <v>0</v>
      </c>
      <c r="FJ171" s="6">
        <f t="shared" si="75"/>
        <v>0</v>
      </c>
      <c r="FK171" s="6">
        <f t="shared" si="76"/>
        <v>0</v>
      </c>
    </row>
    <row r="172" spans="14:167">
      <c r="N172" s="6">
        <v>170</v>
      </c>
      <c r="O172" s="6" cm="1">
        <f t="array" ref="O172">IF(OR(AE172:AJ172&gt;0,AP172:AU172&gt;0,BA172:BF172&gt;0,BL172:BQ172&gt;0,BW172:CB172&gt;0,CH172:CM172&gt;0,CS172:CX172,DD172:DI172&gt;0,DO172:DT172&gt;0,DZ172:EE172),1,0)</f>
        <v>0</v>
      </c>
      <c r="P172" s="40"/>
      <c r="Q172" s="10"/>
      <c r="R172" s="10"/>
      <c r="S172" s="147"/>
      <c r="T172" s="147"/>
      <c r="U172" s="147"/>
      <c r="V172" s="147"/>
      <c r="W172" s="147"/>
      <c r="X172" s="147"/>
      <c r="Y172" s="147"/>
      <c r="Z172" s="147"/>
      <c r="AA172" s="147"/>
      <c r="AB172" s="147"/>
      <c r="AC172" s="147"/>
      <c r="AD172" s="9"/>
      <c r="AE172" s="10"/>
      <c r="AF172" s="10"/>
      <c r="AG172" s="10"/>
      <c r="AH172" s="10"/>
      <c r="AI172" s="10"/>
      <c r="AJ172" s="10"/>
      <c r="AK172" s="10"/>
      <c r="AL172" s="10"/>
      <c r="AM172" s="10"/>
      <c r="AN172" s="147"/>
      <c r="AO172" s="9"/>
      <c r="AP172" s="10"/>
      <c r="AQ172" s="10"/>
      <c r="AR172" s="10"/>
      <c r="AS172" s="10"/>
      <c r="AT172" s="10"/>
      <c r="AU172" s="10"/>
      <c r="AV172" s="10"/>
      <c r="AW172" s="10"/>
      <c r="AX172" s="10"/>
      <c r="AY172" s="147"/>
      <c r="AZ172" s="9"/>
      <c r="BA172" s="10"/>
      <c r="BB172" s="10"/>
      <c r="BC172" s="10"/>
      <c r="BD172" s="10"/>
      <c r="BE172" s="10"/>
      <c r="BF172" s="10"/>
      <c r="BG172" s="10"/>
      <c r="BH172" s="10"/>
      <c r="BI172" s="10"/>
      <c r="BJ172" s="147"/>
      <c r="BK172" s="9"/>
      <c r="BL172" s="10"/>
      <c r="BM172" s="10"/>
      <c r="BN172" s="10"/>
      <c r="BO172" s="10"/>
      <c r="BP172" s="10"/>
      <c r="BQ172" s="10"/>
      <c r="BR172" s="10"/>
      <c r="BS172" s="10"/>
      <c r="BT172" s="10"/>
      <c r="BU172" s="147"/>
      <c r="BV172" s="9"/>
      <c r="BW172" s="10"/>
      <c r="BX172" s="10"/>
      <c r="BY172" s="10"/>
      <c r="BZ172" s="10"/>
      <c r="CA172" s="10"/>
      <c r="CB172" s="10"/>
      <c r="CC172" s="10"/>
      <c r="CD172" s="10"/>
      <c r="CE172" s="10"/>
      <c r="CF172" s="147"/>
      <c r="CG172" s="9"/>
      <c r="CH172" s="10"/>
      <c r="CI172" s="10"/>
      <c r="CJ172" s="10"/>
      <c r="CK172" s="10"/>
      <c r="CL172" s="10"/>
      <c r="CM172" s="10"/>
      <c r="CN172" s="10"/>
      <c r="CO172" s="10"/>
      <c r="CP172" s="10"/>
      <c r="CQ172" s="147"/>
      <c r="CR172" s="9"/>
      <c r="CS172" s="10"/>
      <c r="CT172" s="10"/>
      <c r="CU172" s="10"/>
      <c r="CV172" s="10"/>
      <c r="CW172" s="10"/>
      <c r="CX172" s="10"/>
      <c r="CY172" s="10"/>
      <c r="CZ172" s="10"/>
      <c r="DA172" s="10"/>
      <c r="DB172" s="147"/>
      <c r="DC172" s="9"/>
      <c r="DD172" s="10"/>
      <c r="DE172" s="10"/>
      <c r="DF172" s="10"/>
      <c r="DG172" s="10"/>
      <c r="DH172" s="10"/>
      <c r="DI172" s="10"/>
      <c r="DJ172" s="10"/>
      <c r="DK172" s="10"/>
      <c r="DL172" s="10"/>
      <c r="DM172" s="147"/>
      <c r="DN172" s="9"/>
      <c r="DO172" s="10"/>
      <c r="DP172" s="10"/>
      <c r="DQ172" s="10"/>
      <c r="DR172" s="10"/>
      <c r="DS172" s="10"/>
      <c r="DT172" s="10"/>
      <c r="DU172" s="10"/>
      <c r="DV172" s="10"/>
      <c r="DW172" s="10"/>
      <c r="DX172" s="152"/>
      <c r="DY172" s="9"/>
      <c r="DZ172" s="10"/>
      <c r="EA172" s="10"/>
      <c r="EB172" s="10"/>
      <c r="EC172" s="10"/>
      <c r="ED172" s="10"/>
      <c r="EE172" s="10"/>
      <c r="EF172" s="10"/>
      <c r="EG172" s="10"/>
      <c r="EH172" s="10"/>
      <c r="EI172" s="157"/>
      <c r="EU172" s="16"/>
      <c r="EV172" s="6">
        <f t="shared" si="73"/>
        <v>0</v>
      </c>
      <c r="EW172" s="6">
        <f t="shared" si="55"/>
        <v>0</v>
      </c>
      <c r="EX172" s="6">
        <f t="shared" si="56"/>
        <v>0</v>
      </c>
      <c r="EY172" s="6">
        <f t="shared" si="57"/>
        <v>0</v>
      </c>
      <c r="EZ172" s="6">
        <f t="shared" si="58"/>
        <v>0</v>
      </c>
      <c r="FA172" s="6">
        <f t="shared" si="59"/>
        <v>0</v>
      </c>
      <c r="FB172" s="6">
        <f t="shared" si="60"/>
        <v>0</v>
      </c>
      <c r="FC172" s="6">
        <f t="shared" si="61"/>
        <v>0</v>
      </c>
      <c r="FD172" s="6">
        <f t="shared" si="62"/>
        <v>0</v>
      </c>
      <c r="FE172" s="6">
        <f t="shared" si="63"/>
        <v>0</v>
      </c>
      <c r="FF172" s="6">
        <f t="shared" si="64"/>
        <v>0</v>
      </c>
      <c r="FG172" s="6">
        <f t="shared" si="65"/>
        <v>0</v>
      </c>
      <c r="FH172" s="6">
        <f t="shared" si="74"/>
        <v>0</v>
      </c>
      <c r="FI172" s="6">
        <f t="shared" si="67"/>
        <v>0</v>
      </c>
      <c r="FJ172" s="6">
        <f t="shared" si="75"/>
        <v>0</v>
      </c>
      <c r="FK172" s="6">
        <f t="shared" si="76"/>
        <v>0</v>
      </c>
    </row>
    <row r="173" spans="14:167">
      <c r="N173" s="6">
        <v>171</v>
      </c>
      <c r="O173" s="6" cm="1">
        <f t="array" ref="O173">IF(OR(AE173:AJ173&gt;0,AP173:AU173&gt;0,BA173:BF173&gt;0,BL173:BQ173&gt;0,BW173:CB173&gt;0,CH173:CM173&gt;0,CS173:CX173,DD173:DI173&gt;0,DO173:DT173&gt;0,DZ173:EE173),1,0)</f>
        <v>0</v>
      </c>
      <c r="P173" s="40"/>
      <c r="Q173" s="10"/>
      <c r="R173" s="10"/>
      <c r="S173" s="147"/>
      <c r="T173" s="147"/>
      <c r="U173" s="147"/>
      <c r="V173" s="147"/>
      <c r="W173" s="147"/>
      <c r="X173" s="147"/>
      <c r="Y173" s="147"/>
      <c r="Z173" s="147"/>
      <c r="AA173" s="147"/>
      <c r="AB173" s="147"/>
      <c r="AC173" s="147"/>
      <c r="AD173" s="9"/>
      <c r="AE173" s="10"/>
      <c r="AF173" s="10"/>
      <c r="AG173" s="10"/>
      <c r="AH173" s="10"/>
      <c r="AI173" s="10"/>
      <c r="AJ173" s="10"/>
      <c r="AK173" s="10"/>
      <c r="AL173" s="10"/>
      <c r="AM173" s="10"/>
      <c r="AN173" s="147"/>
      <c r="AO173" s="9"/>
      <c r="AP173" s="10"/>
      <c r="AQ173" s="10"/>
      <c r="AR173" s="10"/>
      <c r="AS173" s="10"/>
      <c r="AT173" s="10"/>
      <c r="AU173" s="10"/>
      <c r="AV173" s="10"/>
      <c r="AW173" s="10"/>
      <c r="AX173" s="10"/>
      <c r="AY173" s="147"/>
      <c r="AZ173" s="9"/>
      <c r="BA173" s="10"/>
      <c r="BB173" s="10"/>
      <c r="BC173" s="10"/>
      <c r="BD173" s="10"/>
      <c r="BE173" s="10"/>
      <c r="BF173" s="10"/>
      <c r="BG173" s="10"/>
      <c r="BH173" s="10"/>
      <c r="BI173" s="10"/>
      <c r="BJ173" s="147"/>
      <c r="BK173" s="9"/>
      <c r="BL173" s="10"/>
      <c r="BM173" s="10"/>
      <c r="BN173" s="10"/>
      <c r="BO173" s="10"/>
      <c r="BP173" s="10"/>
      <c r="BQ173" s="10"/>
      <c r="BR173" s="10"/>
      <c r="BS173" s="10"/>
      <c r="BT173" s="10"/>
      <c r="BU173" s="147"/>
      <c r="BV173" s="9"/>
      <c r="BW173" s="10"/>
      <c r="BX173" s="10"/>
      <c r="BY173" s="10"/>
      <c r="BZ173" s="10"/>
      <c r="CA173" s="10"/>
      <c r="CB173" s="10"/>
      <c r="CC173" s="10"/>
      <c r="CD173" s="10"/>
      <c r="CE173" s="10"/>
      <c r="CF173" s="147"/>
      <c r="CG173" s="9"/>
      <c r="CH173" s="10"/>
      <c r="CI173" s="10"/>
      <c r="CJ173" s="10"/>
      <c r="CK173" s="10"/>
      <c r="CL173" s="10"/>
      <c r="CM173" s="10"/>
      <c r="CN173" s="10"/>
      <c r="CO173" s="10"/>
      <c r="CP173" s="10"/>
      <c r="CQ173" s="147"/>
      <c r="CR173" s="9"/>
      <c r="CS173" s="10"/>
      <c r="CT173" s="10"/>
      <c r="CU173" s="10"/>
      <c r="CV173" s="10"/>
      <c r="CW173" s="10"/>
      <c r="CX173" s="10"/>
      <c r="CY173" s="10"/>
      <c r="CZ173" s="10"/>
      <c r="DA173" s="10"/>
      <c r="DB173" s="147"/>
      <c r="DC173" s="9"/>
      <c r="DD173" s="10"/>
      <c r="DE173" s="10"/>
      <c r="DF173" s="10"/>
      <c r="DG173" s="10"/>
      <c r="DH173" s="10"/>
      <c r="DI173" s="10"/>
      <c r="DJ173" s="10"/>
      <c r="DK173" s="10"/>
      <c r="DL173" s="10"/>
      <c r="DM173" s="147"/>
      <c r="DN173" s="9"/>
      <c r="DO173" s="10"/>
      <c r="DP173" s="10"/>
      <c r="DQ173" s="10"/>
      <c r="DR173" s="10"/>
      <c r="DS173" s="10"/>
      <c r="DT173" s="10"/>
      <c r="DU173" s="10"/>
      <c r="DV173" s="10"/>
      <c r="DW173" s="10"/>
      <c r="DX173" s="152"/>
      <c r="DY173" s="9"/>
      <c r="DZ173" s="10"/>
      <c r="EA173" s="10"/>
      <c r="EB173" s="10"/>
      <c r="EC173" s="10"/>
      <c r="ED173" s="10"/>
      <c r="EE173" s="10"/>
      <c r="EF173" s="10"/>
      <c r="EG173" s="10"/>
      <c r="EH173" s="10"/>
      <c r="EI173" s="157"/>
      <c r="EU173" s="16"/>
      <c r="EV173" s="6">
        <f t="shared" si="73"/>
        <v>0</v>
      </c>
      <c r="EW173" s="6">
        <f t="shared" si="55"/>
        <v>0</v>
      </c>
      <c r="EX173" s="6">
        <f t="shared" si="56"/>
        <v>0</v>
      </c>
      <c r="EY173" s="6">
        <f t="shared" si="57"/>
        <v>0</v>
      </c>
      <c r="EZ173" s="6">
        <f t="shared" si="58"/>
        <v>0</v>
      </c>
      <c r="FA173" s="6">
        <f t="shared" si="59"/>
        <v>0</v>
      </c>
      <c r="FB173" s="6">
        <f t="shared" si="60"/>
        <v>0</v>
      </c>
      <c r="FC173" s="6">
        <f t="shared" si="61"/>
        <v>0</v>
      </c>
      <c r="FD173" s="6">
        <f t="shared" si="62"/>
        <v>0</v>
      </c>
      <c r="FE173" s="6">
        <f t="shared" si="63"/>
        <v>0</v>
      </c>
      <c r="FF173" s="6">
        <f t="shared" si="64"/>
        <v>0</v>
      </c>
      <c r="FG173" s="6">
        <f t="shared" si="65"/>
        <v>0</v>
      </c>
      <c r="FH173" s="6">
        <f t="shared" si="74"/>
        <v>0</v>
      </c>
      <c r="FI173" s="6">
        <f t="shared" si="67"/>
        <v>0</v>
      </c>
      <c r="FJ173" s="6">
        <f t="shared" si="75"/>
        <v>0</v>
      </c>
      <c r="FK173" s="6">
        <f t="shared" si="76"/>
        <v>0</v>
      </c>
    </row>
    <row r="174" spans="14:167">
      <c r="N174" s="6">
        <v>172</v>
      </c>
      <c r="O174" s="6" cm="1">
        <f t="array" ref="O174">IF(OR(AE174:AJ174&gt;0,AP174:AU174&gt;0,BA174:BF174&gt;0,BL174:BQ174&gt;0,BW174:CB174&gt;0,CH174:CM174&gt;0,CS174:CX174,DD174:DI174&gt;0,DO174:DT174&gt;0,DZ174:EE174),1,0)</f>
        <v>0</v>
      </c>
      <c r="P174" s="40"/>
      <c r="Q174" s="10"/>
      <c r="R174" s="10"/>
      <c r="S174" s="147"/>
      <c r="T174" s="147"/>
      <c r="U174" s="147"/>
      <c r="V174" s="147"/>
      <c r="W174" s="147"/>
      <c r="X174" s="147"/>
      <c r="Y174" s="147"/>
      <c r="Z174" s="147"/>
      <c r="AA174" s="147"/>
      <c r="AB174" s="147"/>
      <c r="AC174" s="147"/>
      <c r="AD174" s="9"/>
      <c r="AE174" s="10"/>
      <c r="AF174" s="10"/>
      <c r="AG174" s="10"/>
      <c r="AH174" s="10"/>
      <c r="AI174" s="10"/>
      <c r="AJ174" s="10"/>
      <c r="AK174" s="10"/>
      <c r="AL174" s="10"/>
      <c r="AM174" s="10"/>
      <c r="AN174" s="147"/>
      <c r="AO174" s="9"/>
      <c r="AP174" s="10"/>
      <c r="AQ174" s="10"/>
      <c r="AR174" s="10"/>
      <c r="AS174" s="10"/>
      <c r="AT174" s="10"/>
      <c r="AU174" s="10"/>
      <c r="AV174" s="10"/>
      <c r="AW174" s="10"/>
      <c r="AX174" s="10"/>
      <c r="AY174" s="147"/>
      <c r="AZ174" s="9"/>
      <c r="BA174" s="10"/>
      <c r="BB174" s="10"/>
      <c r="BC174" s="10"/>
      <c r="BD174" s="10"/>
      <c r="BE174" s="10"/>
      <c r="BF174" s="10"/>
      <c r="BG174" s="10"/>
      <c r="BH174" s="10"/>
      <c r="BI174" s="10"/>
      <c r="BJ174" s="147"/>
      <c r="BK174" s="9"/>
      <c r="BL174" s="10"/>
      <c r="BM174" s="10"/>
      <c r="BN174" s="10"/>
      <c r="BO174" s="10"/>
      <c r="BP174" s="10"/>
      <c r="BQ174" s="10"/>
      <c r="BR174" s="10"/>
      <c r="BS174" s="10"/>
      <c r="BT174" s="10"/>
      <c r="BU174" s="147"/>
      <c r="BV174" s="9"/>
      <c r="BW174" s="10"/>
      <c r="BX174" s="10"/>
      <c r="BY174" s="10"/>
      <c r="BZ174" s="10"/>
      <c r="CA174" s="10"/>
      <c r="CB174" s="10"/>
      <c r="CC174" s="10"/>
      <c r="CD174" s="10"/>
      <c r="CE174" s="10"/>
      <c r="CF174" s="147"/>
      <c r="CG174" s="9"/>
      <c r="CH174" s="10"/>
      <c r="CI174" s="10"/>
      <c r="CJ174" s="10"/>
      <c r="CK174" s="10"/>
      <c r="CL174" s="10"/>
      <c r="CM174" s="10"/>
      <c r="CN174" s="10"/>
      <c r="CO174" s="10"/>
      <c r="CP174" s="10"/>
      <c r="CQ174" s="147"/>
      <c r="CR174" s="9"/>
      <c r="CS174" s="10"/>
      <c r="CT174" s="10"/>
      <c r="CU174" s="10"/>
      <c r="CV174" s="10"/>
      <c r="CW174" s="10"/>
      <c r="CX174" s="10"/>
      <c r="CY174" s="10"/>
      <c r="CZ174" s="10"/>
      <c r="DA174" s="10"/>
      <c r="DB174" s="147"/>
      <c r="DC174" s="9"/>
      <c r="DD174" s="10"/>
      <c r="DE174" s="10"/>
      <c r="DF174" s="10"/>
      <c r="DG174" s="10"/>
      <c r="DH174" s="10"/>
      <c r="DI174" s="10"/>
      <c r="DJ174" s="10"/>
      <c r="DK174" s="10"/>
      <c r="DL174" s="10"/>
      <c r="DM174" s="147"/>
      <c r="DN174" s="9"/>
      <c r="DO174" s="10"/>
      <c r="DP174" s="10"/>
      <c r="DQ174" s="10"/>
      <c r="DR174" s="10"/>
      <c r="DS174" s="10"/>
      <c r="DT174" s="10"/>
      <c r="DU174" s="10"/>
      <c r="DV174" s="10"/>
      <c r="DW174" s="10"/>
      <c r="DX174" s="152"/>
      <c r="DY174" s="9"/>
      <c r="DZ174" s="10"/>
      <c r="EA174" s="10"/>
      <c r="EB174" s="10"/>
      <c r="EC174" s="10"/>
      <c r="ED174" s="10"/>
      <c r="EE174" s="10"/>
      <c r="EF174" s="10"/>
      <c r="EG174" s="10"/>
      <c r="EH174" s="10"/>
      <c r="EI174" s="157"/>
      <c r="EU174" s="16"/>
      <c r="EV174" s="6">
        <f t="shared" si="73"/>
        <v>0</v>
      </c>
      <c r="EW174" s="6">
        <f t="shared" si="55"/>
        <v>0</v>
      </c>
      <c r="EX174" s="6">
        <f t="shared" si="56"/>
        <v>0</v>
      </c>
      <c r="EY174" s="6">
        <f t="shared" si="57"/>
        <v>0</v>
      </c>
      <c r="EZ174" s="6">
        <f t="shared" si="58"/>
        <v>0</v>
      </c>
      <c r="FA174" s="6">
        <f t="shared" si="59"/>
        <v>0</v>
      </c>
      <c r="FB174" s="6">
        <f t="shared" si="60"/>
        <v>0</v>
      </c>
      <c r="FC174" s="6">
        <f t="shared" si="61"/>
        <v>0</v>
      </c>
      <c r="FD174" s="6">
        <f t="shared" si="62"/>
        <v>0</v>
      </c>
      <c r="FE174" s="6">
        <f t="shared" si="63"/>
        <v>0</v>
      </c>
      <c r="FF174" s="6">
        <f t="shared" si="64"/>
        <v>0</v>
      </c>
      <c r="FG174" s="6">
        <f t="shared" si="65"/>
        <v>0</v>
      </c>
      <c r="FH174" s="6">
        <f t="shared" si="74"/>
        <v>0</v>
      </c>
      <c r="FI174" s="6">
        <f t="shared" si="67"/>
        <v>0</v>
      </c>
      <c r="FJ174" s="6">
        <f t="shared" si="75"/>
        <v>0</v>
      </c>
      <c r="FK174" s="6">
        <f t="shared" si="76"/>
        <v>0</v>
      </c>
    </row>
    <row r="175" spans="14:167">
      <c r="N175" s="6">
        <v>173</v>
      </c>
      <c r="O175" s="6" cm="1">
        <f t="array" ref="O175">IF(OR(AE175:AJ175&gt;0,AP175:AU175&gt;0,BA175:BF175&gt;0,BL175:BQ175&gt;0,BW175:CB175&gt;0,CH175:CM175&gt;0,CS175:CX175,DD175:DI175&gt;0,DO175:DT175&gt;0,DZ175:EE175),1,0)</f>
        <v>0</v>
      </c>
      <c r="P175" s="40"/>
      <c r="Q175" s="10"/>
      <c r="R175" s="10"/>
      <c r="S175" s="147"/>
      <c r="T175" s="147"/>
      <c r="U175" s="147"/>
      <c r="V175" s="147"/>
      <c r="W175" s="147"/>
      <c r="X175" s="147"/>
      <c r="Y175" s="147"/>
      <c r="Z175" s="147"/>
      <c r="AA175" s="147"/>
      <c r="AB175" s="147"/>
      <c r="AC175" s="147"/>
      <c r="AD175" s="9"/>
      <c r="AE175" s="10"/>
      <c r="AF175" s="10"/>
      <c r="AG175" s="10"/>
      <c r="AH175" s="10"/>
      <c r="AI175" s="10"/>
      <c r="AJ175" s="10"/>
      <c r="AK175" s="10"/>
      <c r="AL175" s="10"/>
      <c r="AM175" s="10"/>
      <c r="AN175" s="147"/>
      <c r="AO175" s="9"/>
      <c r="AP175" s="10"/>
      <c r="AQ175" s="10"/>
      <c r="AR175" s="10"/>
      <c r="AS175" s="10"/>
      <c r="AT175" s="10"/>
      <c r="AU175" s="10"/>
      <c r="AV175" s="10"/>
      <c r="AW175" s="10"/>
      <c r="AX175" s="10"/>
      <c r="AY175" s="147"/>
      <c r="AZ175" s="9"/>
      <c r="BA175" s="10"/>
      <c r="BB175" s="10"/>
      <c r="BC175" s="10"/>
      <c r="BD175" s="10"/>
      <c r="BE175" s="10"/>
      <c r="BF175" s="10"/>
      <c r="BG175" s="10"/>
      <c r="BH175" s="10"/>
      <c r="BI175" s="10"/>
      <c r="BJ175" s="147"/>
      <c r="BK175" s="9"/>
      <c r="BL175" s="10"/>
      <c r="BM175" s="10"/>
      <c r="BN175" s="10"/>
      <c r="BO175" s="10"/>
      <c r="BP175" s="10"/>
      <c r="BQ175" s="10"/>
      <c r="BR175" s="10"/>
      <c r="BS175" s="10"/>
      <c r="BT175" s="10"/>
      <c r="BU175" s="147"/>
      <c r="BV175" s="9"/>
      <c r="BW175" s="10"/>
      <c r="BX175" s="10"/>
      <c r="BY175" s="10"/>
      <c r="BZ175" s="10"/>
      <c r="CA175" s="10"/>
      <c r="CB175" s="10"/>
      <c r="CC175" s="10"/>
      <c r="CD175" s="10"/>
      <c r="CE175" s="10"/>
      <c r="CF175" s="147"/>
      <c r="CG175" s="9"/>
      <c r="CH175" s="10"/>
      <c r="CI175" s="10"/>
      <c r="CJ175" s="10"/>
      <c r="CK175" s="10"/>
      <c r="CL175" s="10"/>
      <c r="CM175" s="10"/>
      <c r="CN175" s="10"/>
      <c r="CO175" s="10"/>
      <c r="CP175" s="10"/>
      <c r="CQ175" s="147"/>
      <c r="CR175" s="9"/>
      <c r="CS175" s="10"/>
      <c r="CT175" s="10"/>
      <c r="CU175" s="10"/>
      <c r="CV175" s="10"/>
      <c r="CW175" s="10"/>
      <c r="CX175" s="10"/>
      <c r="CY175" s="10"/>
      <c r="CZ175" s="10"/>
      <c r="DA175" s="10"/>
      <c r="DB175" s="147"/>
      <c r="DC175" s="9"/>
      <c r="DD175" s="10"/>
      <c r="DE175" s="10"/>
      <c r="DF175" s="10"/>
      <c r="DG175" s="10"/>
      <c r="DH175" s="10"/>
      <c r="DI175" s="10"/>
      <c r="DJ175" s="10"/>
      <c r="DK175" s="10"/>
      <c r="DL175" s="10"/>
      <c r="DM175" s="147"/>
      <c r="DN175" s="9"/>
      <c r="DO175" s="10"/>
      <c r="DP175" s="10"/>
      <c r="DQ175" s="10"/>
      <c r="DR175" s="10"/>
      <c r="DS175" s="10"/>
      <c r="DT175" s="10"/>
      <c r="DU175" s="10"/>
      <c r="DV175" s="10"/>
      <c r="DW175" s="10"/>
      <c r="DX175" s="152"/>
      <c r="DY175" s="9"/>
      <c r="DZ175" s="10"/>
      <c r="EA175" s="10"/>
      <c r="EB175" s="10"/>
      <c r="EC175" s="10"/>
      <c r="ED175" s="10"/>
      <c r="EE175" s="10"/>
      <c r="EF175" s="10"/>
      <c r="EG175" s="10"/>
      <c r="EH175" s="10"/>
      <c r="EI175" s="157"/>
      <c r="EU175" s="16"/>
      <c r="EV175" s="6">
        <f t="shared" si="73"/>
        <v>0</v>
      </c>
      <c r="EW175" s="6">
        <f t="shared" si="55"/>
        <v>0</v>
      </c>
      <c r="EX175" s="6">
        <f t="shared" si="56"/>
        <v>0</v>
      </c>
      <c r="EY175" s="6">
        <f t="shared" si="57"/>
        <v>0</v>
      </c>
      <c r="EZ175" s="6">
        <f t="shared" si="58"/>
        <v>0</v>
      </c>
      <c r="FA175" s="6">
        <f t="shared" si="59"/>
        <v>0</v>
      </c>
      <c r="FB175" s="6">
        <f t="shared" si="60"/>
        <v>0</v>
      </c>
      <c r="FC175" s="6">
        <f t="shared" si="61"/>
        <v>0</v>
      </c>
      <c r="FD175" s="6">
        <f t="shared" si="62"/>
        <v>0</v>
      </c>
      <c r="FE175" s="6">
        <f t="shared" si="63"/>
        <v>0</v>
      </c>
      <c r="FF175" s="6">
        <f t="shared" si="64"/>
        <v>0</v>
      </c>
      <c r="FG175" s="6">
        <f t="shared" si="65"/>
        <v>0</v>
      </c>
      <c r="FH175" s="6">
        <f t="shared" si="74"/>
        <v>0</v>
      </c>
      <c r="FI175" s="6">
        <f t="shared" si="67"/>
        <v>0</v>
      </c>
      <c r="FJ175" s="6">
        <f t="shared" si="75"/>
        <v>0</v>
      </c>
      <c r="FK175" s="6">
        <f t="shared" si="76"/>
        <v>0</v>
      </c>
    </row>
    <row r="176" spans="14:167">
      <c r="N176" s="6">
        <v>174</v>
      </c>
      <c r="O176" s="6" cm="1">
        <f t="array" ref="O176">IF(OR(AE176:AJ176&gt;0,AP176:AU176&gt;0,BA176:BF176&gt;0,BL176:BQ176&gt;0,BW176:CB176&gt;0,CH176:CM176&gt;0,CS176:CX176,DD176:DI176&gt;0,DO176:DT176&gt;0,DZ176:EE176),1,0)</f>
        <v>0</v>
      </c>
      <c r="P176" s="40"/>
      <c r="Q176" s="10"/>
      <c r="R176" s="10"/>
      <c r="S176" s="147"/>
      <c r="T176" s="147"/>
      <c r="U176" s="147"/>
      <c r="V176" s="147"/>
      <c r="W176" s="147"/>
      <c r="X176" s="147"/>
      <c r="Y176" s="147"/>
      <c r="Z176" s="147"/>
      <c r="AA176" s="147"/>
      <c r="AB176" s="147"/>
      <c r="AC176" s="147"/>
      <c r="AD176" s="9"/>
      <c r="AE176" s="10"/>
      <c r="AF176" s="10"/>
      <c r="AG176" s="10"/>
      <c r="AH176" s="10"/>
      <c r="AI176" s="10"/>
      <c r="AJ176" s="10"/>
      <c r="AK176" s="10"/>
      <c r="AL176" s="10"/>
      <c r="AM176" s="10"/>
      <c r="AN176" s="147"/>
      <c r="AO176" s="9"/>
      <c r="AP176" s="10"/>
      <c r="AQ176" s="10"/>
      <c r="AR176" s="10"/>
      <c r="AS176" s="10"/>
      <c r="AT176" s="10"/>
      <c r="AU176" s="10"/>
      <c r="AV176" s="10"/>
      <c r="AW176" s="10"/>
      <c r="AX176" s="10"/>
      <c r="AY176" s="147"/>
      <c r="AZ176" s="9"/>
      <c r="BA176" s="10"/>
      <c r="BB176" s="10"/>
      <c r="BC176" s="10"/>
      <c r="BD176" s="10"/>
      <c r="BE176" s="10"/>
      <c r="BF176" s="10"/>
      <c r="BG176" s="10"/>
      <c r="BH176" s="10"/>
      <c r="BI176" s="10"/>
      <c r="BJ176" s="147"/>
      <c r="BK176" s="9"/>
      <c r="BL176" s="10"/>
      <c r="BM176" s="10"/>
      <c r="BN176" s="10"/>
      <c r="BO176" s="10"/>
      <c r="BP176" s="10"/>
      <c r="BQ176" s="10"/>
      <c r="BR176" s="10"/>
      <c r="BS176" s="10"/>
      <c r="BT176" s="10"/>
      <c r="BU176" s="147"/>
      <c r="BV176" s="9"/>
      <c r="BW176" s="10"/>
      <c r="BX176" s="10"/>
      <c r="BY176" s="10"/>
      <c r="BZ176" s="10"/>
      <c r="CA176" s="10"/>
      <c r="CB176" s="10"/>
      <c r="CC176" s="10"/>
      <c r="CD176" s="10"/>
      <c r="CE176" s="10"/>
      <c r="CF176" s="147"/>
      <c r="CG176" s="9"/>
      <c r="CH176" s="10"/>
      <c r="CI176" s="10"/>
      <c r="CJ176" s="10"/>
      <c r="CK176" s="10"/>
      <c r="CL176" s="10"/>
      <c r="CM176" s="10"/>
      <c r="CN176" s="10"/>
      <c r="CO176" s="10"/>
      <c r="CP176" s="10"/>
      <c r="CQ176" s="147"/>
      <c r="CR176" s="9"/>
      <c r="CS176" s="10"/>
      <c r="CT176" s="10"/>
      <c r="CU176" s="10"/>
      <c r="CV176" s="10"/>
      <c r="CW176" s="10"/>
      <c r="CX176" s="10"/>
      <c r="CY176" s="10"/>
      <c r="CZ176" s="10"/>
      <c r="DA176" s="10"/>
      <c r="DB176" s="147"/>
      <c r="DC176" s="9"/>
      <c r="DD176" s="10"/>
      <c r="DE176" s="10"/>
      <c r="DF176" s="10"/>
      <c r="DG176" s="10"/>
      <c r="DH176" s="10"/>
      <c r="DI176" s="10"/>
      <c r="DJ176" s="10"/>
      <c r="DK176" s="10"/>
      <c r="DL176" s="10"/>
      <c r="DM176" s="147"/>
      <c r="DN176" s="9"/>
      <c r="DO176" s="10"/>
      <c r="DP176" s="10"/>
      <c r="DQ176" s="10"/>
      <c r="DR176" s="10"/>
      <c r="DS176" s="10"/>
      <c r="DT176" s="10"/>
      <c r="DU176" s="10"/>
      <c r="DV176" s="10"/>
      <c r="DW176" s="10"/>
      <c r="DX176" s="152"/>
      <c r="DY176" s="9"/>
      <c r="DZ176" s="10"/>
      <c r="EA176" s="10"/>
      <c r="EB176" s="10"/>
      <c r="EC176" s="10"/>
      <c r="ED176" s="10"/>
      <c r="EE176" s="10"/>
      <c r="EF176" s="10"/>
      <c r="EG176" s="10"/>
      <c r="EH176" s="10"/>
      <c r="EI176" s="157"/>
      <c r="EU176" s="16"/>
      <c r="EV176" s="6">
        <f t="shared" si="73"/>
        <v>0</v>
      </c>
      <c r="EW176" s="6">
        <f t="shared" si="55"/>
        <v>0</v>
      </c>
      <c r="EX176" s="6">
        <f t="shared" si="56"/>
        <v>0</v>
      </c>
      <c r="EY176" s="6">
        <f t="shared" si="57"/>
        <v>0</v>
      </c>
      <c r="EZ176" s="6">
        <f t="shared" si="58"/>
        <v>0</v>
      </c>
      <c r="FA176" s="6">
        <f t="shared" si="59"/>
        <v>0</v>
      </c>
      <c r="FB176" s="6">
        <f t="shared" si="60"/>
        <v>0</v>
      </c>
      <c r="FC176" s="6">
        <f t="shared" si="61"/>
        <v>0</v>
      </c>
      <c r="FD176" s="6">
        <f t="shared" si="62"/>
        <v>0</v>
      </c>
      <c r="FE176" s="6">
        <f t="shared" si="63"/>
        <v>0</v>
      </c>
      <c r="FF176" s="6">
        <f t="shared" si="64"/>
        <v>0</v>
      </c>
      <c r="FG176" s="6">
        <f t="shared" si="65"/>
        <v>0</v>
      </c>
      <c r="FH176" s="6">
        <f t="shared" si="74"/>
        <v>0</v>
      </c>
      <c r="FI176" s="6">
        <f t="shared" si="67"/>
        <v>0</v>
      </c>
      <c r="FJ176" s="6">
        <f t="shared" si="75"/>
        <v>0</v>
      </c>
      <c r="FK176" s="6">
        <f t="shared" si="76"/>
        <v>0</v>
      </c>
    </row>
    <row r="177" spans="14:167">
      <c r="N177" s="6">
        <v>175</v>
      </c>
      <c r="O177" s="6" cm="1">
        <f t="array" ref="O177">IF(OR(AE177:AJ177&gt;0,AP177:AU177&gt;0,BA177:BF177&gt;0,BL177:BQ177&gt;0,BW177:CB177&gt;0,CH177:CM177&gt;0,CS177:CX177,DD177:DI177&gt;0,DO177:DT177&gt;0,DZ177:EE177),1,0)</f>
        <v>0</v>
      </c>
      <c r="P177" s="40"/>
      <c r="Q177" s="10"/>
      <c r="R177" s="10"/>
      <c r="S177" s="147"/>
      <c r="T177" s="147"/>
      <c r="U177" s="147"/>
      <c r="V177" s="147"/>
      <c r="W177" s="147"/>
      <c r="X177" s="147"/>
      <c r="Y177" s="147"/>
      <c r="Z177" s="147"/>
      <c r="AA177" s="147"/>
      <c r="AB177" s="147"/>
      <c r="AC177" s="147"/>
      <c r="AD177" s="9"/>
      <c r="AE177" s="10"/>
      <c r="AF177" s="10"/>
      <c r="AG177" s="10"/>
      <c r="AH177" s="10"/>
      <c r="AI177" s="10"/>
      <c r="AJ177" s="10"/>
      <c r="AK177" s="10"/>
      <c r="AL177" s="10"/>
      <c r="AM177" s="10"/>
      <c r="AN177" s="147"/>
      <c r="AO177" s="9"/>
      <c r="AP177" s="10"/>
      <c r="AQ177" s="10"/>
      <c r="AR177" s="10"/>
      <c r="AS177" s="10"/>
      <c r="AT177" s="10"/>
      <c r="AU177" s="10"/>
      <c r="AV177" s="10"/>
      <c r="AW177" s="10"/>
      <c r="AX177" s="10"/>
      <c r="AY177" s="147"/>
      <c r="AZ177" s="9"/>
      <c r="BA177" s="10"/>
      <c r="BB177" s="10"/>
      <c r="BC177" s="10"/>
      <c r="BD177" s="10"/>
      <c r="BE177" s="10"/>
      <c r="BF177" s="10"/>
      <c r="BG177" s="10"/>
      <c r="BH177" s="10"/>
      <c r="BI177" s="10"/>
      <c r="BJ177" s="147"/>
      <c r="BK177" s="9"/>
      <c r="BL177" s="10"/>
      <c r="BM177" s="10"/>
      <c r="BN177" s="10"/>
      <c r="BO177" s="10"/>
      <c r="BP177" s="10"/>
      <c r="BQ177" s="10"/>
      <c r="BR177" s="10"/>
      <c r="BS177" s="10"/>
      <c r="BT177" s="10"/>
      <c r="BU177" s="147"/>
      <c r="BV177" s="9"/>
      <c r="BW177" s="10"/>
      <c r="BX177" s="10"/>
      <c r="BY177" s="10"/>
      <c r="BZ177" s="10"/>
      <c r="CA177" s="10"/>
      <c r="CB177" s="10"/>
      <c r="CC177" s="10"/>
      <c r="CD177" s="10"/>
      <c r="CE177" s="10"/>
      <c r="CF177" s="147"/>
      <c r="CG177" s="9"/>
      <c r="CH177" s="10"/>
      <c r="CI177" s="10"/>
      <c r="CJ177" s="10"/>
      <c r="CK177" s="10"/>
      <c r="CL177" s="10"/>
      <c r="CM177" s="10"/>
      <c r="CN177" s="10"/>
      <c r="CO177" s="10"/>
      <c r="CP177" s="10"/>
      <c r="CQ177" s="147"/>
      <c r="CR177" s="9"/>
      <c r="CS177" s="10"/>
      <c r="CT177" s="10"/>
      <c r="CU177" s="10"/>
      <c r="CV177" s="10"/>
      <c r="CW177" s="10"/>
      <c r="CX177" s="10"/>
      <c r="CY177" s="10"/>
      <c r="CZ177" s="10"/>
      <c r="DA177" s="10"/>
      <c r="DB177" s="147"/>
      <c r="DC177" s="9"/>
      <c r="DD177" s="10"/>
      <c r="DE177" s="10"/>
      <c r="DF177" s="10"/>
      <c r="DG177" s="10"/>
      <c r="DH177" s="10"/>
      <c r="DI177" s="10"/>
      <c r="DJ177" s="10"/>
      <c r="DK177" s="10"/>
      <c r="DL177" s="10"/>
      <c r="DM177" s="147"/>
      <c r="DN177" s="9"/>
      <c r="DO177" s="10"/>
      <c r="DP177" s="10"/>
      <c r="DQ177" s="10"/>
      <c r="DR177" s="10"/>
      <c r="DS177" s="10"/>
      <c r="DT177" s="10"/>
      <c r="DU177" s="10"/>
      <c r="DV177" s="10"/>
      <c r="DW177" s="10"/>
      <c r="DX177" s="152"/>
      <c r="DY177" s="9"/>
      <c r="DZ177" s="10"/>
      <c r="EA177" s="10"/>
      <c r="EB177" s="10"/>
      <c r="EC177" s="10"/>
      <c r="ED177" s="10"/>
      <c r="EE177" s="10"/>
      <c r="EF177" s="10"/>
      <c r="EG177" s="10"/>
      <c r="EH177" s="10"/>
      <c r="EI177" s="157"/>
      <c r="EU177" s="16"/>
      <c r="EV177" s="6">
        <f t="shared" si="73"/>
        <v>0</v>
      </c>
      <c r="EW177" s="6">
        <f t="shared" si="55"/>
        <v>0</v>
      </c>
      <c r="EX177" s="6">
        <f t="shared" si="56"/>
        <v>0</v>
      </c>
      <c r="EY177" s="6">
        <f t="shared" si="57"/>
        <v>0</v>
      </c>
      <c r="EZ177" s="6">
        <f t="shared" si="58"/>
        <v>0</v>
      </c>
      <c r="FA177" s="6">
        <f t="shared" si="59"/>
        <v>0</v>
      </c>
      <c r="FB177" s="6">
        <f t="shared" si="60"/>
        <v>0</v>
      </c>
      <c r="FC177" s="6">
        <f t="shared" si="61"/>
        <v>0</v>
      </c>
      <c r="FD177" s="6">
        <f t="shared" si="62"/>
        <v>0</v>
      </c>
      <c r="FE177" s="6">
        <f t="shared" si="63"/>
        <v>0</v>
      </c>
      <c r="FF177" s="6">
        <f t="shared" si="64"/>
        <v>0</v>
      </c>
      <c r="FG177" s="6">
        <f t="shared" si="65"/>
        <v>0</v>
      </c>
      <c r="FH177" s="6">
        <f t="shared" si="74"/>
        <v>0</v>
      </c>
      <c r="FI177" s="6">
        <f t="shared" si="67"/>
        <v>0</v>
      </c>
      <c r="FJ177" s="6">
        <f t="shared" si="75"/>
        <v>0</v>
      </c>
      <c r="FK177" s="6">
        <f t="shared" si="76"/>
        <v>0</v>
      </c>
    </row>
    <row r="178" spans="14:167">
      <c r="N178" s="6">
        <v>176</v>
      </c>
      <c r="O178" s="6" cm="1">
        <f t="array" ref="O178">IF(OR(AE178:AJ178&gt;0,AP178:AU178&gt;0,BA178:BF178&gt;0,BL178:BQ178&gt;0,BW178:CB178&gt;0,CH178:CM178&gt;0,CS178:CX178,DD178:DI178&gt;0,DO178:DT178&gt;0,DZ178:EE178),1,0)</f>
        <v>0</v>
      </c>
      <c r="P178" s="40"/>
      <c r="Q178" s="10"/>
      <c r="R178" s="10"/>
      <c r="S178" s="147"/>
      <c r="T178" s="147"/>
      <c r="U178" s="147"/>
      <c r="V178" s="147"/>
      <c r="W178" s="147"/>
      <c r="X178" s="147"/>
      <c r="Y178" s="147"/>
      <c r="Z178" s="147"/>
      <c r="AA178" s="147"/>
      <c r="AB178" s="147"/>
      <c r="AC178" s="147"/>
      <c r="AD178" s="9"/>
      <c r="AE178" s="10"/>
      <c r="AF178" s="10"/>
      <c r="AG178" s="10"/>
      <c r="AH178" s="10"/>
      <c r="AI178" s="10"/>
      <c r="AJ178" s="10"/>
      <c r="AK178" s="10"/>
      <c r="AL178" s="10"/>
      <c r="AM178" s="10"/>
      <c r="AN178" s="147"/>
      <c r="AO178" s="9"/>
      <c r="AP178" s="10"/>
      <c r="AQ178" s="10"/>
      <c r="AR178" s="10"/>
      <c r="AS178" s="10"/>
      <c r="AT178" s="10"/>
      <c r="AU178" s="10"/>
      <c r="AV178" s="10"/>
      <c r="AW178" s="10"/>
      <c r="AX178" s="10"/>
      <c r="AY178" s="147"/>
      <c r="AZ178" s="9"/>
      <c r="BA178" s="10"/>
      <c r="BB178" s="10"/>
      <c r="BC178" s="10"/>
      <c r="BD178" s="10"/>
      <c r="BE178" s="10"/>
      <c r="BF178" s="10"/>
      <c r="BG178" s="10"/>
      <c r="BH178" s="10"/>
      <c r="BI178" s="10"/>
      <c r="BJ178" s="147"/>
      <c r="BK178" s="9"/>
      <c r="BL178" s="10"/>
      <c r="BM178" s="10"/>
      <c r="BN178" s="10"/>
      <c r="BO178" s="10"/>
      <c r="BP178" s="10"/>
      <c r="BQ178" s="10"/>
      <c r="BR178" s="10"/>
      <c r="BS178" s="10"/>
      <c r="BT178" s="10"/>
      <c r="BU178" s="147"/>
      <c r="BV178" s="9"/>
      <c r="BW178" s="10"/>
      <c r="BX178" s="10"/>
      <c r="BY178" s="10"/>
      <c r="BZ178" s="10"/>
      <c r="CA178" s="10"/>
      <c r="CB178" s="10"/>
      <c r="CC178" s="10"/>
      <c r="CD178" s="10"/>
      <c r="CE178" s="10"/>
      <c r="CF178" s="147"/>
      <c r="CG178" s="9"/>
      <c r="CH178" s="10"/>
      <c r="CI178" s="10"/>
      <c r="CJ178" s="10"/>
      <c r="CK178" s="10"/>
      <c r="CL178" s="10"/>
      <c r="CM178" s="10"/>
      <c r="CN178" s="10"/>
      <c r="CO178" s="10"/>
      <c r="CP178" s="10"/>
      <c r="CQ178" s="147"/>
      <c r="CR178" s="9"/>
      <c r="CS178" s="10"/>
      <c r="CT178" s="10"/>
      <c r="CU178" s="10"/>
      <c r="CV178" s="10"/>
      <c r="CW178" s="10"/>
      <c r="CX178" s="10"/>
      <c r="CY178" s="10"/>
      <c r="CZ178" s="10"/>
      <c r="DA178" s="10"/>
      <c r="DB178" s="147"/>
      <c r="DC178" s="9"/>
      <c r="DD178" s="10"/>
      <c r="DE178" s="10"/>
      <c r="DF178" s="10"/>
      <c r="DG178" s="10"/>
      <c r="DH178" s="10"/>
      <c r="DI178" s="10"/>
      <c r="DJ178" s="10"/>
      <c r="DK178" s="10"/>
      <c r="DL178" s="10"/>
      <c r="DM178" s="147"/>
      <c r="DN178" s="9"/>
      <c r="DO178" s="10"/>
      <c r="DP178" s="10"/>
      <c r="DQ178" s="10"/>
      <c r="DR178" s="10"/>
      <c r="DS178" s="10"/>
      <c r="DT178" s="10"/>
      <c r="DU178" s="10"/>
      <c r="DV178" s="10"/>
      <c r="DW178" s="10"/>
      <c r="DX178" s="152"/>
      <c r="DY178" s="9"/>
      <c r="DZ178" s="10"/>
      <c r="EA178" s="10"/>
      <c r="EB178" s="10"/>
      <c r="EC178" s="10"/>
      <c r="ED178" s="10"/>
      <c r="EE178" s="10"/>
      <c r="EF178" s="10"/>
      <c r="EG178" s="10"/>
      <c r="EH178" s="10"/>
      <c r="EI178" s="157"/>
      <c r="EU178" s="16"/>
      <c r="EV178" s="6">
        <f t="shared" si="73"/>
        <v>0</v>
      </c>
      <c r="EW178" s="6">
        <f t="shared" si="55"/>
        <v>0</v>
      </c>
      <c r="EX178" s="6">
        <f t="shared" si="56"/>
        <v>0</v>
      </c>
      <c r="EY178" s="6">
        <f t="shared" si="57"/>
        <v>0</v>
      </c>
      <c r="EZ178" s="6">
        <f t="shared" si="58"/>
        <v>0</v>
      </c>
      <c r="FA178" s="6">
        <f t="shared" si="59"/>
        <v>0</v>
      </c>
      <c r="FB178" s="6">
        <f t="shared" si="60"/>
        <v>0</v>
      </c>
      <c r="FC178" s="6">
        <f t="shared" si="61"/>
        <v>0</v>
      </c>
      <c r="FD178" s="6">
        <f t="shared" si="62"/>
        <v>0</v>
      </c>
      <c r="FE178" s="6">
        <f t="shared" si="63"/>
        <v>0</v>
      </c>
      <c r="FF178" s="6">
        <f t="shared" si="64"/>
        <v>0</v>
      </c>
      <c r="FG178" s="6">
        <f t="shared" si="65"/>
        <v>0</v>
      </c>
      <c r="FH178" s="6">
        <f t="shared" si="74"/>
        <v>0</v>
      </c>
      <c r="FI178" s="6">
        <f t="shared" si="67"/>
        <v>0</v>
      </c>
      <c r="FJ178" s="6">
        <f t="shared" si="75"/>
        <v>0</v>
      </c>
      <c r="FK178" s="6">
        <f t="shared" si="76"/>
        <v>0</v>
      </c>
    </row>
    <row r="179" spans="14:167">
      <c r="N179" s="6">
        <v>177</v>
      </c>
      <c r="O179" s="6" cm="1">
        <f t="array" ref="O179">IF(OR(AE179:AJ179&gt;0,AP179:AU179&gt;0,BA179:BF179&gt;0,BL179:BQ179&gt;0,BW179:CB179&gt;0,CH179:CM179&gt;0,CS179:CX179,DD179:DI179&gt;0,DO179:DT179&gt;0,DZ179:EE179),1,0)</f>
        <v>0</v>
      </c>
      <c r="P179" s="40"/>
      <c r="Q179" s="10"/>
      <c r="R179" s="10"/>
      <c r="S179" s="147"/>
      <c r="T179" s="147"/>
      <c r="U179" s="147"/>
      <c r="V179" s="147"/>
      <c r="W179" s="147"/>
      <c r="X179" s="147"/>
      <c r="Y179" s="147"/>
      <c r="Z179" s="147"/>
      <c r="AA179" s="147"/>
      <c r="AB179" s="147"/>
      <c r="AC179" s="147"/>
      <c r="AD179" s="9"/>
      <c r="AE179" s="10"/>
      <c r="AF179" s="10"/>
      <c r="AG179" s="10"/>
      <c r="AH179" s="10"/>
      <c r="AI179" s="10"/>
      <c r="AJ179" s="10"/>
      <c r="AK179" s="10"/>
      <c r="AL179" s="10"/>
      <c r="AM179" s="10"/>
      <c r="AN179" s="147"/>
      <c r="AO179" s="9"/>
      <c r="AP179" s="10"/>
      <c r="AQ179" s="10"/>
      <c r="AR179" s="10"/>
      <c r="AS179" s="10"/>
      <c r="AT179" s="10"/>
      <c r="AU179" s="10"/>
      <c r="AV179" s="10"/>
      <c r="AW179" s="10"/>
      <c r="AX179" s="10"/>
      <c r="AY179" s="147"/>
      <c r="AZ179" s="9"/>
      <c r="BA179" s="10"/>
      <c r="BB179" s="10"/>
      <c r="BC179" s="10"/>
      <c r="BD179" s="10"/>
      <c r="BE179" s="10"/>
      <c r="BF179" s="10"/>
      <c r="BG179" s="10"/>
      <c r="BH179" s="10"/>
      <c r="BI179" s="10"/>
      <c r="BJ179" s="147"/>
      <c r="BK179" s="9"/>
      <c r="BL179" s="10"/>
      <c r="BM179" s="10"/>
      <c r="BN179" s="10"/>
      <c r="BO179" s="10"/>
      <c r="BP179" s="10"/>
      <c r="BQ179" s="10"/>
      <c r="BR179" s="10"/>
      <c r="BS179" s="10"/>
      <c r="BT179" s="10"/>
      <c r="BU179" s="147"/>
      <c r="BV179" s="9"/>
      <c r="BW179" s="10"/>
      <c r="BX179" s="10"/>
      <c r="BY179" s="10"/>
      <c r="BZ179" s="10"/>
      <c r="CA179" s="10"/>
      <c r="CB179" s="10"/>
      <c r="CC179" s="10"/>
      <c r="CD179" s="10"/>
      <c r="CE179" s="10"/>
      <c r="CF179" s="147"/>
      <c r="CG179" s="9"/>
      <c r="CH179" s="10"/>
      <c r="CI179" s="10"/>
      <c r="CJ179" s="10"/>
      <c r="CK179" s="10"/>
      <c r="CL179" s="10"/>
      <c r="CM179" s="10"/>
      <c r="CN179" s="10"/>
      <c r="CO179" s="10"/>
      <c r="CP179" s="10"/>
      <c r="CQ179" s="147"/>
      <c r="CR179" s="9"/>
      <c r="CS179" s="10"/>
      <c r="CT179" s="10"/>
      <c r="CU179" s="10"/>
      <c r="CV179" s="10"/>
      <c r="CW179" s="10"/>
      <c r="CX179" s="10"/>
      <c r="CY179" s="10"/>
      <c r="CZ179" s="10"/>
      <c r="DA179" s="10"/>
      <c r="DB179" s="147"/>
      <c r="DC179" s="9"/>
      <c r="DD179" s="10"/>
      <c r="DE179" s="10"/>
      <c r="DF179" s="10"/>
      <c r="DG179" s="10"/>
      <c r="DH179" s="10"/>
      <c r="DI179" s="10"/>
      <c r="DJ179" s="10"/>
      <c r="DK179" s="10"/>
      <c r="DL179" s="10"/>
      <c r="DM179" s="147"/>
      <c r="DN179" s="9"/>
      <c r="DO179" s="10"/>
      <c r="DP179" s="10"/>
      <c r="DQ179" s="10"/>
      <c r="DR179" s="10"/>
      <c r="DS179" s="10"/>
      <c r="DT179" s="10"/>
      <c r="DU179" s="10"/>
      <c r="DV179" s="10"/>
      <c r="DW179" s="10"/>
      <c r="DX179" s="152"/>
      <c r="DY179" s="9"/>
      <c r="DZ179" s="10"/>
      <c r="EA179" s="10"/>
      <c r="EB179" s="10"/>
      <c r="EC179" s="10"/>
      <c r="ED179" s="10"/>
      <c r="EE179" s="10"/>
      <c r="EF179" s="10"/>
      <c r="EG179" s="10"/>
      <c r="EH179" s="10"/>
      <c r="EI179" s="157"/>
      <c r="EU179" s="16"/>
      <c r="EV179" s="6">
        <f t="shared" si="73"/>
        <v>0</v>
      </c>
      <c r="EW179" s="6">
        <f t="shared" si="55"/>
        <v>0</v>
      </c>
      <c r="EX179" s="6">
        <f t="shared" si="56"/>
        <v>0</v>
      </c>
      <c r="EY179" s="6">
        <f t="shared" si="57"/>
        <v>0</v>
      </c>
      <c r="EZ179" s="6">
        <f t="shared" si="58"/>
        <v>0</v>
      </c>
      <c r="FA179" s="6">
        <f t="shared" si="59"/>
        <v>0</v>
      </c>
      <c r="FB179" s="6">
        <f t="shared" si="60"/>
        <v>0</v>
      </c>
      <c r="FC179" s="6">
        <f t="shared" si="61"/>
        <v>0</v>
      </c>
      <c r="FD179" s="6">
        <f t="shared" si="62"/>
        <v>0</v>
      </c>
      <c r="FE179" s="6">
        <f t="shared" si="63"/>
        <v>0</v>
      </c>
      <c r="FF179" s="6">
        <f t="shared" si="64"/>
        <v>0</v>
      </c>
      <c r="FG179" s="6">
        <f t="shared" si="65"/>
        <v>0</v>
      </c>
      <c r="FH179" s="6">
        <f t="shared" si="74"/>
        <v>0</v>
      </c>
      <c r="FI179" s="6">
        <f t="shared" si="67"/>
        <v>0</v>
      </c>
      <c r="FJ179" s="6">
        <f t="shared" si="75"/>
        <v>0</v>
      </c>
      <c r="FK179" s="6">
        <f t="shared" si="76"/>
        <v>0</v>
      </c>
    </row>
    <row r="180" spans="14:167">
      <c r="N180" s="6">
        <v>178</v>
      </c>
      <c r="O180" s="6" cm="1">
        <f t="array" ref="O180">IF(OR(AE180:AJ180&gt;0,AP180:AU180&gt;0,BA180:BF180&gt;0,BL180:BQ180&gt;0,BW180:CB180&gt;0,CH180:CM180&gt;0,CS180:CX180,DD180:DI180&gt;0,DO180:DT180&gt;0,DZ180:EE180),1,0)</f>
        <v>0</v>
      </c>
      <c r="P180" s="40"/>
      <c r="Q180" s="10"/>
      <c r="R180" s="10"/>
      <c r="S180" s="147"/>
      <c r="T180" s="147"/>
      <c r="U180" s="147"/>
      <c r="V180" s="147"/>
      <c r="W180" s="147"/>
      <c r="X180" s="147"/>
      <c r="Y180" s="147"/>
      <c r="Z180" s="147"/>
      <c r="AA180" s="147"/>
      <c r="AB180" s="147"/>
      <c r="AC180" s="147"/>
      <c r="AD180" s="9"/>
      <c r="AE180" s="10"/>
      <c r="AF180" s="10"/>
      <c r="AG180" s="10"/>
      <c r="AH180" s="10"/>
      <c r="AI180" s="10"/>
      <c r="AJ180" s="10"/>
      <c r="AK180" s="10"/>
      <c r="AL180" s="10"/>
      <c r="AM180" s="10"/>
      <c r="AN180" s="147"/>
      <c r="AO180" s="9"/>
      <c r="AP180" s="10"/>
      <c r="AQ180" s="10"/>
      <c r="AR180" s="10"/>
      <c r="AS180" s="10"/>
      <c r="AT180" s="10"/>
      <c r="AU180" s="10"/>
      <c r="AV180" s="10"/>
      <c r="AW180" s="10"/>
      <c r="AX180" s="10"/>
      <c r="AY180" s="147"/>
      <c r="AZ180" s="9"/>
      <c r="BA180" s="10"/>
      <c r="BB180" s="10"/>
      <c r="BC180" s="10"/>
      <c r="BD180" s="10"/>
      <c r="BE180" s="10"/>
      <c r="BF180" s="10"/>
      <c r="BG180" s="10"/>
      <c r="BH180" s="10"/>
      <c r="BI180" s="10"/>
      <c r="BJ180" s="147"/>
      <c r="BK180" s="9"/>
      <c r="BL180" s="10"/>
      <c r="BM180" s="10"/>
      <c r="BN180" s="10"/>
      <c r="BO180" s="10"/>
      <c r="BP180" s="10"/>
      <c r="BQ180" s="10"/>
      <c r="BR180" s="10"/>
      <c r="BS180" s="10"/>
      <c r="BT180" s="10"/>
      <c r="BU180" s="147"/>
      <c r="BV180" s="9"/>
      <c r="BW180" s="10"/>
      <c r="BX180" s="10"/>
      <c r="BY180" s="10"/>
      <c r="BZ180" s="10"/>
      <c r="CA180" s="10"/>
      <c r="CB180" s="10"/>
      <c r="CC180" s="10"/>
      <c r="CD180" s="10"/>
      <c r="CE180" s="10"/>
      <c r="CF180" s="147"/>
      <c r="CG180" s="9"/>
      <c r="CH180" s="10"/>
      <c r="CI180" s="10"/>
      <c r="CJ180" s="10"/>
      <c r="CK180" s="10"/>
      <c r="CL180" s="10"/>
      <c r="CM180" s="10"/>
      <c r="CN180" s="10"/>
      <c r="CO180" s="10"/>
      <c r="CP180" s="10"/>
      <c r="CQ180" s="147"/>
      <c r="CR180" s="9"/>
      <c r="CS180" s="10"/>
      <c r="CT180" s="10"/>
      <c r="CU180" s="10"/>
      <c r="CV180" s="10"/>
      <c r="CW180" s="10"/>
      <c r="CX180" s="10"/>
      <c r="CY180" s="10"/>
      <c r="CZ180" s="10"/>
      <c r="DA180" s="10"/>
      <c r="DB180" s="147"/>
      <c r="DC180" s="9"/>
      <c r="DD180" s="10"/>
      <c r="DE180" s="10"/>
      <c r="DF180" s="10"/>
      <c r="DG180" s="10"/>
      <c r="DH180" s="10"/>
      <c r="DI180" s="10"/>
      <c r="DJ180" s="10"/>
      <c r="DK180" s="10"/>
      <c r="DL180" s="10"/>
      <c r="DM180" s="147"/>
      <c r="DN180" s="9"/>
      <c r="DO180" s="10"/>
      <c r="DP180" s="10"/>
      <c r="DQ180" s="10"/>
      <c r="DR180" s="10"/>
      <c r="DS180" s="10"/>
      <c r="DT180" s="10"/>
      <c r="DU180" s="10"/>
      <c r="DV180" s="10"/>
      <c r="DW180" s="10"/>
      <c r="DX180" s="152"/>
      <c r="DY180" s="9"/>
      <c r="DZ180" s="10"/>
      <c r="EA180" s="10"/>
      <c r="EB180" s="10"/>
      <c r="EC180" s="10"/>
      <c r="ED180" s="10"/>
      <c r="EE180" s="10"/>
      <c r="EF180" s="10"/>
      <c r="EG180" s="10"/>
      <c r="EH180" s="10"/>
      <c r="EI180" s="157"/>
      <c r="EU180" s="16"/>
      <c r="EV180" s="6">
        <f t="shared" si="73"/>
        <v>0</v>
      </c>
      <c r="EW180" s="6">
        <f t="shared" si="55"/>
        <v>0</v>
      </c>
      <c r="EX180" s="6">
        <f t="shared" si="56"/>
        <v>0</v>
      </c>
      <c r="EY180" s="6">
        <f t="shared" si="57"/>
        <v>0</v>
      </c>
      <c r="EZ180" s="6">
        <f t="shared" si="58"/>
        <v>0</v>
      </c>
      <c r="FA180" s="6">
        <f t="shared" si="59"/>
        <v>0</v>
      </c>
      <c r="FB180" s="6">
        <f t="shared" si="60"/>
        <v>0</v>
      </c>
      <c r="FC180" s="6">
        <f t="shared" si="61"/>
        <v>0</v>
      </c>
      <c r="FD180" s="6">
        <f t="shared" si="62"/>
        <v>0</v>
      </c>
      <c r="FE180" s="6">
        <f t="shared" si="63"/>
        <v>0</v>
      </c>
      <c r="FF180" s="6">
        <f t="shared" si="64"/>
        <v>0</v>
      </c>
      <c r="FG180" s="6">
        <f t="shared" si="65"/>
        <v>0</v>
      </c>
      <c r="FH180" s="6">
        <f t="shared" ref="FH180:FH195" si="77">EW180+EX180+EY180+EZ180+FA180+FB180+FC180</f>
        <v>0</v>
      </c>
      <c r="FI180" s="6">
        <f t="shared" si="67"/>
        <v>0</v>
      </c>
      <c r="FJ180" s="6">
        <f t="shared" ref="FJ180:FJ195" si="78">IF(EK180&gt;=1,1,0)</f>
        <v>0</v>
      </c>
      <c r="FK180" s="6">
        <f t="shared" ref="FK180:FK195" si="79">IF(EP180&gt;=1,1,0)</f>
        <v>0</v>
      </c>
    </row>
    <row r="181" spans="14:167">
      <c r="N181" s="6">
        <v>179</v>
      </c>
      <c r="O181" s="6" cm="1">
        <f t="array" ref="O181">IF(OR(AE181:AJ181&gt;0,AP181:AU181&gt;0,BA181:BF181&gt;0,BL181:BQ181&gt;0,BW181:CB181&gt;0,CH181:CM181&gt;0,CS181:CX181,DD181:DI181&gt;0,DO181:DT181&gt;0,DZ181:EE181),1,0)</f>
        <v>0</v>
      </c>
      <c r="P181" s="40"/>
      <c r="Q181" s="10"/>
      <c r="R181" s="10"/>
      <c r="S181" s="147"/>
      <c r="T181" s="147"/>
      <c r="U181" s="147"/>
      <c r="V181" s="147"/>
      <c r="W181" s="147"/>
      <c r="X181" s="147"/>
      <c r="Y181" s="147"/>
      <c r="Z181" s="147"/>
      <c r="AA181" s="147"/>
      <c r="AB181" s="147"/>
      <c r="AC181" s="147"/>
      <c r="AD181" s="9"/>
      <c r="AE181" s="10"/>
      <c r="AF181" s="10"/>
      <c r="AG181" s="10"/>
      <c r="AH181" s="10"/>
      <c r="AI181" s="10"/>
      <c r="AJ181" s="10"/>
      <c r="AK181" s="10"/>
      <c r="AL181" s="10"/>
      <c r="AM181" s="10"/>
      <c r="AN181" s="147"/>
      <c r="AO181" s="9"/>
      <c r="AP181" s="10"/>
      <c r="AQ181" s="10"/>
      <c r="AR181" s="10"/>
      <c r="AS181" s="10"/>
      <c r="AT181" s="10"/>
      <c r="AU181" s="10"/>
      <c r="AV181" s="10"/>
      <c r="AW181" s="10"/>
      <c r="AX181" s="10"/>
      <c r="AY181" s="147"/>
      <c r="AZ181" s="9"/>
      <c r="BA181" s="10"/>
      <c r="BB181" s="10"/>
      <c r="BC181" s="10"/>
      <c r="BD181" s="10"/>
      <c r="BE181" s="10"/>
      <c r="BF181" s="10"/>
      <c r="BG181" s="10"/>
      <c r="BH181" s="10"/>
      <c r="BI181" s="10"/>
      <c r="BJ181" s="147"/>
      <c r="BK181" s="9"/>
      <c r="BL181" s="10"/>
      <c r="BM181" s="10"/>
      <c r="BN181" s="10"/>
      <c r="BO181" s="10"/>
      <c r="BP181" s="10"/>
      <c r="BQ181" s="10"/>
      <c r="BR181" s="10"/>
      <c r="BS181" s="10"/>
      <c r="BT181" s="10"/>
      <c r="BU181" s="147"/>
      <c r="BV181" s="9"/>
      <c r="BW181" s="10"/>
      <c r="BX181" s="10"/>
      <c r="BY181" s="10"/>
      <c r="BZ181" s="10"/>
      <c r="CA181" s="10"/>
      <c r="CB181" s="10"/>
      <c r="CC181" s="10"/>
      <c r="CD181" s="10"/>
      <c r="CE181" s="10"/>
      <c r="CF181" s="147"/>
      <c r="CG181" s="9"/>
      <c r="CH181" s="10"/>
      <c r="CI181" s="10"/>
      <c r="CJ181" s="10"/>
      <c r="CK181" s="10"/>
      <c r="CL181" s="10"/>
      <c r="CM181" s="10"/>
      <c r="CN181" s="10"/>
      <c r="CO181" s="10"/>
      <c r="CP181" s="10"/>
      <c r="CQ181" s="147"/>
      <c r="CR181" s="9"/>
      <c r="CS181" s="10"/>
      <c r="CT181" s="10"/>
      <c r="CU181" s="10"/>
      <c r="CV181" s="10"/>
      <c r="CW181" s="10"/>
      <c r="CX181" s="10"/>
      <c r="CY181" s="10"/>
      <c r="CZ181" s="10"/>
      <c r="DA181" s="10"/>
      <c r="DB181" s="147"/>
      <c r="DC181" s="9"/>
      <c r="DD181" s="10"/>
      <c r="DE181" s="10"/>
      <c r="DF181" s="10"/>
      <c r="DG181" s="10"/>
      <c r="DH181" s="10"/>
      <c r="DI181" s="10"/>
      <c r="DJ181" s="10"/>
      <c r="DK181" s="10"/>
      <c r="DL181" s="10"/>
      <c r="DM181" s="147"/>
      <c r="DN181" s="9"/>
      <c r="DO181" s="10"/>
      <c r="DP181" s="10"/>
      <c r="DQ181" s="10"/>
      <c r="DR181" s="10"/>
      <c r="DS181" s="10"/>
      <c r="DT181" s="10"/>
      <c r="DU181" s="10"/>
      <c r="DV181" s="10"/>
      <c r="DW181" s="10"/>
      <c r="DX181" s="152"/>
      <c r="DY181" s="9"/>
      <c r="DZ181" s="10"/>
      <c r="EA181" s="10"/>
      <c r="EB181" s="10"/>
      <c r="EC181" s="10"/>
      <c r="ED181" s="10"/>
      <c r="EE181" s="10"/>
      <c r="EF181" s="10"/>
      <c r="EG181" s="10"/>
      <c r="EH181" s="10"/>
      <c r="EI181" s="157"/>
      <c r="EU181" s="16"/>
      <c r="EV181" s="6">
        <f t="shared" si="73"/>
        <v>0</v>
      </c>
      <c r="EW181" s="6">
        <f t="shared" si="55"/>
        <v>0</v>
      </c>
      <c r="EX181" s="6">
        <f t="shared" si="56"/>
        <v>0</v>
      </c>
      <c r="EY181" s="6">
        <f t="shared" si="57"/>
        <v>0</v>
      </c>
      <c r="EZ181" s="6">
        <f t="shared" si="58"/>
        <v>0</v>
      </c>
      <c r="FA181" s="6">
        <f t="shared" si="59"/>
        <v>0</v>
      </c>
      <c r="FB181" s="6">
        <f t="shared" si="60"/>
        <v>0</v>
      </c>
      <c r="FC181" s="6">
        <f t="shared" si="61"/>
        <v>0</v>
      </c>
      <c r="FD181" s="6">
        <f t="shared" si="62"/>
        <v>0</v>
      </c>
      <c r="FE181" s="6">
        <f t="shared" si="63"/>
        <v>0</v>
      </c>
      <c r="FF181" s="6">
        <f t="shared" si="64"/>
        <v>0</v>
      </c>
      <c r="FG181" s="6">
        <f t="shared" si="65"/>
        <v>0</v>
      </c>
      <c r="FH181" s="6">
        <f t="shared" si="77"/>
        <v>0</v>
      </c>
      <c r="FI181" s="6">
        <f t="shared" si="67"/>
        <v>0</v>
      </c>
      <c r="FJ181" s="6">
        <f t="shared" si="78"/>
        <v>0</v>
      </c>
      <c r="FK181" s="6">
        <f t="shared" si="79"/>
        <v>0</v>
      </c>
    </row>
    <row r="182" spans="14:167">
      <c r="N182" s="6">
        <v>180</v>
      </c>
      <c r="O182" s="6" cm="1">
        <f t="array" ref="O182">IF(OR(AE182:AJ182&gt;0,AP182:AU182&gt;0,BA182:BF182&gt;0,BL182:BQ182&gt;0,BW182:CB182&gt;0,CH182:CM182&gt;0,CS182:CX182,DD182:DI182&gt;0,DO182:DT182&gt;0,DZ182:EE182),1,0)</f>
        <v>0</v>
      </c>
      <c r="P182" s="40"/>
      <c r="Q182" s="10"/>
      <c r="R182" s="10"/>
      <c r="S182" s="147"/>
      <c r="T182" s="147"/>
      <c r="U182" s="147"/>
      <c r="V182" s="147"/>
      <c r="W182" s="147"/>
      <c r="X182" s="147"/>
      <c r="Y182" s="147"/>
      <c r="Z182" s="147"/>
      <c r="AA182" s="147"/>
      <c r="AB182" s="147"/>
      <c r="AC182" s="147"/>
      <c r="AD182" s="9"/>
      <c r="AE182" s="10"/>
      <c r="AF182" s="10"/>
      <c r="AG182" s="10"/>
      <c r="AH182" s="10"/>
      <c r="AI182" s="10"/>
      <c r="AJ182" s="10"/>
      <c r="AK182" s="10"/>
      <c r="AL182" s="10"/>
      <c r="AM182" s="10"/>
      <c r="AN182" s="147"/>
      <c r="AO182" s="9"/>
      <c r="AP182" s="10"/>
      <c r="AQ182" s="10"/>
      <c r="AR182" s="10"/>
      <c r="AS182" s="10"/>
      <c r="AT182" s="10"/>
      <c r="AU182" s="10"/>
      <c r="AV182" s="10"/>
      <c r="AW182" s="10"/>
      <c r="AX182" s="10"/>
      <c r="AY182" s="147"/>
      <c r="AZ182" s="9"/>
      <c r="BA182" s="10"/>
      <c r="BB182" s="10"/>
      <c r="BC182" s="10"/>
      <c r="BD182" s="10"/>
      <c r="BE182" s="10"/>
      <c r="BF182" s="10"/>
      <c r="BG182" s="10"/>
      <c r="BH182" s="10"/>
      <c r="BI182" s="10"/>
      <c r="BJ182" s="147"/>
      <c r="BK182" s="9"/>
      <c r="BL182" s="10"/>
      <c r="BM182" s="10"/>
      <c r="BN182" s="10"/>
      <c r="BO182" s="10"/>
      <c r="BP182" s="10"/>
      <c r="BQ182" s="10"/>
      <c r="BR182" s="10"/>
      <c r="BS182" s="10"/>
      <c r="BT182" s="10"/>
      <c r="BU182" s="147"/>
      <c r="BV182" s="9"/>
      <c r="BW182" s="10"/>
      <c r="BX182" s="10"/>
      <c r="BY182" s="10"/>
      <c r="BZ182" s="10"/>
      <c r="CA182" s="10"/>
      <c r="CB182" s="10"/>
      <c r="CC182" s="10"/>
      <c r="CD182" s="10"/>
      <c r="CE182" s="10"/>
      <c r="CF182" s="147"/>
      <c r="CG182" s="9"/>
      <c r="CH182" s="10"/>
      <c r="CI182" s="10"/>
      <c r="CJ182" s="10"/>
      <c r="CK182" s="10"/>
      <c r="CL182" s="10"/>
      <c r="CM182" s="10"/>
      <c r="CN182" s="10"/>
      <c r="CO182" s="10"/>
      <c r="CP182" s="10"/>
      <c r="CQ182" s="147"/>
      <c r="CR182" s="9"/>
      <c r="CS182" s="10"/>
      <c r="CT182" s="10"/>
      <c r="CU182" s="10"/>
      <c r="CV182" s="10"/>
      <c r="CW182" s="10"/>
      <c r="CX182" s="10"/>
      <c r="CY182" s="10"/>
      <c r="CZ182" s="10"/>
      <c r="DA182" s="10"/>
      <c r="DB182" s="147"/>
      <c r="DC182" s="9"/>
      <c r="DD182" s="10"/>
      <c r="DE182" s="10"/>
      <c r="DF182" s="10"/>
      <c r="DG182" s="10"/>
      <c r="DH182" s="10"/>
      <c r="DI182" s="10"/>
      <c r="DJ182" s="10"/>
      <c r="DK182" s="10"/>
      <c r="DL182" s="10"/>
      <c r="DM182" s="147"/>
      <c r="DN182" s="9"/>
      <c r="DO182" s="10"/>
      <c r="DP182" s="10"/>
      <c r="DQ182" s="10"/>
      <c r="DR182" s="10"/>
      <c r="DS182" s="10"/>
      <c r="DT182" s="10"/>
      <c r="DU182" s="10"/>
      <c r="DV182" s="10"/>
      <c r="DW182" s="10"/>
      <c r="DX182" s="152"/>
      <c r="DY182" s="9"/>
      <c r="DZ182" s="10"/>
      <c r="EA182" s="10"/>
      <c r="EB182" s="10"/>
      <c r="EC182" s="10"/>
      <c r="ED182" s="10"/>
      <c r="EE182" s="10"/>
      <c r="EF182" s="10"/>
      <c r="EG182" s="10"/>
      <c r="EH182" s="10"/>
      <c r="EI182" s="157"/>
      <c r="EU182" s="16"/>
      <c r="EV182" s="6">
        <f t="shared" si="73"/>
        <v>0</v>
      </c>
      <c r="EW182" s="6">
        <f t="shared" si="55"/>
        <v>0</v>
      </c>
      <c r="EX182" s="6">
        <f t="shared" si="56"/>
        <v>0</v>
      </c>
      <c r="EY182" s="6">
        <f t="shared" si="57"/>
        <v>0</v>
      </c>
      <c r="EZ182" s="6">
        <f t="shared" si="58"/>
        <v>0</v>
      </c>
      <c r="FA182" s="6">
        <f t="shared" si="59"/>
        <v>0</v>
      </c>
      <c r="FB182" s="6">
        <f t="shared" si="60"/>
        <v>0</v>
      </c>
      <c r="FC182" s="6">
        <f t="shared" si="61"/>
        <v>0</v>
      </c>
      <c r="FD182" s="6">
        <f t="shared" si="62"/>
        <v>0</v>
      </c>
      <c r="FE182" s="6">
        <f t="shared" si="63"/>
        <v>0</v>
      </c>
      <c r="FF182" s="6">
        <f t="shared" si="64"/>
        <v>0</v>
      </c>
      <c r="FG182" s="6">
        <f t="shared" si="65"/>
        <v>0</v>
      </c>
      <c r="FH182" s="6">
        <f t="shared" si="77"/>
        <v>0</v>
      </c>
      <c r="FI182" s="6">
        <f t="shared" si="67"/>
        <v>0</v>
      </c>
      <c r="FJ182" s="6">
        <f t="shared" si="78"/>
        <v>0</v>
      </c>
      <c r="FK182" s="6">
        <f t="shared" si="79"/>
        <v>0</v>
      </c>
    </row>
    <row r="183" spans="14:167">
      <c r="N183" s="6">
        <v>181</v>
      </c>
      <c r="O183" s="6" cm="1">
        <f t="array" ref="O183">IF(OR(AE183:AJ183&gt;0,AP183:AU183&gt;0,BA183:BF183&gt;0,BL183:BQ183&gt;0,BW183:CB183&gt;0,CH183:CM183&gt;0,CS183:CX183,DD183:DI183&gt;0,DO183:DT183&gt;0,DZ183:EE183),1,0)</f>
        <v>0</v>
      </c>
      <c r="P183" s="40"/>
      <c r="Q183" s="10"/>
      <c r="R183" s="10"/>
      <c r="S183" s="147"/>
      <c r="T183" s="147"/>
      <c r="U183" s="147"/>
      <c r="V183" s="147"/>
      <c r="W183" s="147"/>
      <c r="X183" s="147"/>
      <c r="Y183" s="147"/>
      <c r="Z183" s="147"/>
      <c r="AA183" s="147"/>
      <c r="AB183" s="147"/>
      <c r="AC183" s="147"/>
      <c r="AD183" s="9"/>
      <c r="AE183" s="10"/>
      <c r="AF183" s="10"/>
      <c r="AG183" s="10"/>
      <c r="AH183" s="10"/>
      <c r="AI183" s="10"/>
      <c r="AJ183" s="10"/>
      <c r="AK183" s="10"/>
      <c r="AL183" s="10"/>
      <c r="AM183" s="10"/>
      <c r="AN183" s="147"/>
      <c r="AO183" s="9"/>
      <c r="AP183" s="10"/>
      <c r="AQ183" s="10"/>
      <c r="AR183" s="10"/>
      <c r="AS183" s="10"/>
      <c r="AT183" s="10"/>
      <c r="AU183" s="10"/>
      <c r="AV183" s="10"/>
      <c r="AW183" s="10"/>
      <c r="AX183" s="10"/>
      <c r="AY183" s="147"/>
      <c r="AZ183" s="9"/>
      <c r="BA183" s="10"/>
      <c r="BB183" s="10"/>
      <c r="BC183" s="10"/>
      <c r="BD183" s="10"/>
      <c r="BE183" s="10"/>
      <c r="BF183" s="10"/>
      <c r="BG183" s="10"/>
      <c r="BH183" s="10"/>
      <c r="BI183" s="10"/>
      <c r="BJ183" s="147"/>
      <c r="BK183" s="9"/>
      <c r="BL183" s="10"/>
      <c r="BM183" s="10"/>
      <c r="BN183" s="10"/>
      <c r="BO183" s="10"/>
      <c r="BP183" s="10"/>
      <c r="BQ183" s="10"/>
      <c r="BR183" s="10"/>
      <c r="BS183" s="10"/>
      <c r="BT183" s="10"/>
      <c r="BU183" s="147"/>
      <c r="BV183" s="9"/>
      <c r="BW183" s="10"/>
      <c r="BX183" s="10"/>
      <c r="BY183" s="10"/>
      <c r="BZ183" s="10"/>
      <c r="CA183" s="10"/>
      <c r="CB183" s="10"/>
      <c r="CC183" s="10"/>
      <c r="CD183" s="10"/>
      <c r="CE183" s="10"/>
      <c r="CF183" s="147"/>
      <c r="CG183" s="9"/>
      <c r="CH183" s="10"/>
      <c r="CI183" s="10"/>
      <c r="CJ183" s="10"/>
      <c r="CK183" s="10"/>
      <c r="CL183" s="10"/>
      <c r="CM183" s="10"/>
      <c r="CN183" s="10"/>
      <c r="CO183" s="10"/>
      <c r="CP183" s="10"/>
      <c r="CQ183" s="147"/>
      <c r="CR183" s="9"/>
      <c r="CS183" s="10"/>
      <c r="CT183" s="10"/>
      <c r="CU183" s="10"/>
      <c r="CV183" s="10"/>
      <c r="CW183" s="10"/>
      <c r="CX183" s="10"/>
      <c r="CY183" s="10"/>
      <c r="CZ183" s="10"/>
      <c r="DA183" s="10"/>
      <c r="DB183" s="147"/>
      <c r="DC183" s="9"/>
      <c r="DD183" s="10"/>
      <c r="DE183" s="10"/>
      <c r="DF183" s="10"/>
      <c r="DG183" s="10"/>
      <c r="DH183" s="10"/>
      <c r="DI183" s="10"/>
      <c r="DJ183" s="10"/>
      <c r="DK183" s="10"/>
      <c r="DL183" s="10"/>
      <c r="DM183" s="147"/>
      <c r="DN183" s="9"/>
      <c r="DO183" s="10"/>
      <c r="DP183" s="10"/>
      <c r="DQ183" s="10"/>
      <c r="DR183" s="10"/>
      <c r="DS183" s="10"/>
      <c r="DT183" s="10"/>
      <c r="DU183" s="10"/>
      <c r="DV183" s="10"/>
      <c r="DW183" s="10"/>
      <c r="DX183" s="152"/>
      <c r="DY183" s="9"/>
      <c r="DZ183" s="10"/>
      <c r="EA183" s="10"/>
      <c r="EB183" s="10"/>
      <c r="EC183" s="10"/>
      <c r="ED183" s="10"/>
      <c r="EE183" s="10"/>
      <c r="EF183" s="10"/>
      <c r="EG183" s="10"/>
      <c r="EH183" s="10"/>
      <c r="EI183" s="157"/>
      <c r="EU183" s="16"/>
      <c r="EV183" s="6">
        <f t="shared" si="73"/>
        <v>0</v>
      </c>
      <c r="EW183" s="6">
        <f t="shared" si="55"/>
        <v>0</v>
      </c>
      <c r="EX183" s="6">
        <f t="shared" si="56"/>
        <v>0</v>
      </c>
      <c r="EY183" s="6">
        <f t="shared" si="57"/>
        <v>0</v>
      </c>
      <c r="EZ183" s="6">
        <f t="shared" si="58"/>
        <v>0</v>
      </c>
      <c r="FA183" s="6">
        <f t="shared" si="59"/>
        <v>0</v>
      </c>
      <c r="FB183" s="6">
        <f t="shared" si="60"/>
        <v>0</v>
      </c>
      <c r="FC183" s="6">
        <f t="shared" si="61"/>
        <v>0</v>
      </c>
      <c r="FD183" s="6">
        <f t="shared" si="62"/>
        <v>0</v>
      </c>
      <c r="FE183" s="6">
        <f t="shared" si="63"/>
        <v>0</v>
      </c>
      <c r="FF183" s="6">
        <f t="shared" si="64"/>
        <v>0</v>
      </c>
      <c r="FG183" s="6">
        <f t="shared" si="65"/>
        <v>0</v>
      </c>
      <c r="FH183" s="6">
        <f t="shared" si="77"/>
        <v>0</v>
      </c>
      <c r="FI183" s="6">
        <f t="shared" si="67"/>
        <v>0</v>
      </c>
      <c r="FJ183" s="6">
        <f t="shared" si="78"/>
        <v>0</v>
      </c>
      <c r="FK183" s="6">
        <f t="shared" si="79"/>
        <v>0</v>
      </c>
    </row>
    <row r="184" spans="14:167">
      <c r="N184" s="6">
        <v>182</v>
      </c>
      <c r="O184" s="6" cm="1">
        <f t="array" ref="O184">IF(OR(AE184:AJ184&gt;0,AP184:AU184&gt;0,BA184:BF184&gt;0,BL184:BQ184&gt;0,BW184:CB184&gt;0,CH184:CM184&gt;0,CS184:CX184,DD184:DI184&gt;0,DO184:DT184&gt;0,DZ184:EE184),1,0)</f>
        <v>0</v>
      </c>
      <c r="P184" s="40"/>
      <c r="Q184" s="10"/>
      <c r="R184" s="10"/>
      <c r="S184" s="147"/>
      <c r="T184" s="147"/>
      <c r="U184" s="147"/>
      <c r="V184" s="147"/>
      <c r="W184" s="147"/>
      <c r="X184" s="147"/>
      <c r="Y184" s="147"/>
      <c r="Z184" s="147"/>
      <c r="AA184" s="147"/>
      <c r="AB184" s="147"/>
      <c r="AC184" s="147"/>
      <c r="AD184" s="9"/>
      <c r="AE184" s="10"/>
      <c r="AF184" s="10"/>
      <c r="AG184" s="10"/>
      <c r="AH184" s="10"/>
      <c r="AI184" s="10"/>
      <c r="AJ184" s="10"/>
      <c r="AK184" s="10"/>
      <c r="AL184" s="10"/>
      <c r="AM184" s="10"/>
      <c r="AN184" s="147"/>
      <c r="AO184" s="9"/>
      <c r="AP184" s="10"/>
      <c r="AQ184" s="10"/>
      <c r="AR184" s="10"/>
      <c r="AS184" s="10"/>
      <c r="AT184" s="10"/>
      <c r="AU184" s="10"/>
      <c r="AV184" s="10"/>
      <c r="AW184" s="10"/>
      <c r="AX184" s="10"/>
      <c r="AY184" s="147"/>
      <c r="AZ184" s="9"/>
      <c r="BA184" s="10"/>
      <c r="BB184" s="10"/>
      <c r="BC184" s="10"/>
      <c r="BD184" s="10"/>
      <c r="BE184" s="10"/>
      <c r="BF184" s="10"/>
      <c r="BG184" s="10"/>
      <c r="BH184" s="10"/>
      <c r="BI184" s="10"/>
      <c r="BJ184" s="147"/>
      <c r="BK184" s="9"/>
      <c r="BL184" s="10"/>
      <c r="BM184" s="10"/>
      <c r="BN184" s="10"/>
      <c r="BO184" s="10"/>
      <c r="BP184" s="10"/>
      <c r="BQ184" s="10"/>
      <c r="BR184" s="10"/>
      <c r="BS184" s="10"/>
      <c r="BT184" s="10"/>
      <c r="BU184" s="147"/>
      <c r="BV184" s="9"/>
      <c r="BW184" s="10"/>
      <c r="BX184" s="10"/>
      <c r="BY184" s="10"/>
      <c r="BZ184" s="10"/>
      <c r="CA184" s="10"/>
      <c r="CB184" s="10"/>
      <c r="CC184" s="10"/>
      <c r="CD184" s="10"/>
      <c r="CE184" s="10"/>
      <c r="CF184" s="147"/>
      <c r="CG184" s="9"/>
      <c r="CH184" s="10"/>
      <c r="CI184" s="10"/>
      <c r="CJ184" s="10"/>
      <c r="CK184" s="10"/>
      <c r="CL184" s="10"/>
      <c r="CM184" s="10"/>
      <c r="CN184" s="10"/>
      <c r="CO184" s="10"/>
      <c r="CP184" s="10"/>
      <c r="CQ184" s="147"/>
      <c r="CR184" s="9"/>
      <c r="CS184" s="10"/>
      <c r="CT184" s="10"/>
      <c r="CU184" s="10"/>
      <c r="CV184" s="10"/>
      <c r="CW184" s="10"/>
      <c r="CX184" s="10"/>
      <c r="CY184" s="10"/>
      <c r="CZ184" s="10"/>
      <c r="DA184" s="10"/>
      <c r="DB184" s="147"/>
      <c r="DC184" s="9"/>
      <c r="DD184" s="10"/>
      <c r="DE184" s="10"/>
      <c r="DF184" s="10"/>
      <c r="DG184" s="10"/>
      <c r="DH184" s="10"/>
      <c r="DI184" s="10"/>
      <c r="DJ184" s="10"/>
      <c r="DK184" s="10"/>
      <c r="DL184" s="10"/>
      <c r="DM184" s="147"/>
      <c r="DN184" s="9"/>
      <c r="DO184" s="10"/>
      <c r="DP184" s="10"/>
      <c r="DQ184" s="10"/>
      <c r="DR184" s="10"/>
      <c r="DS184" s="10"/>
      <c r="DT184" s="10"/>
      <c r="DU184" s="10"/>
      <c r="DV184" s="10"/>
      <c r="DW184" s="10"/>
      <c r="DX184" s="152"/>
      <c r="DY184" s="9"/>
      <c r="DZ184" s="10"/>
      <c r="EA184" s="10"/>
      <c r="EB184" s="10"/>
      <c r="EC184" s="10"/>
      <c r="ED184" s="10"/>
      <c r="EE184" s="10"/>
      <c r="EF184" s="10"/>
      <c r="EG184" s="10"/>
      <c r="EH184" s="10"/>
      <c r="EI184" s="157"/>
      <c r="EU184" s="16"/>
      <c r="EV184" s="6">
        <f t="shared" si="73"/>
        <v>0</v>
      </c>
      <c r="EW184" s="6">
        <f t="shared" si="55"/>
        <v>0</v>
      </c>
      <c r="EX184" s="6">
        <f t="shared" si="56"/>
        <v>0</v>
      </c>
      <c r="EY184" s="6">
        <f t="shared" si="57"/>
        <v>0</v>
      </c>
      <c r="EZ184" s="6">
        <f t="shared" si="58"/>
        <v>0</v>
      </c>
      <c r="FA184" s="6">
        <f t="shared" si="59"/>
        <v>0</v>
      </c>
      <c r="FB184" s="6">
        <f t="shared" si="60"/>
        <v>0</v>
      </c>
      <c r="FC184" s="6">
        <f t="shared" si="61"/>
        <v>0</v>
      </c>
      <c r="FD184" s="6">
        <f t="shared" si="62"/>
        <v>0</v>
      </c>
      <c r="FE184" s="6">
        <f t="shared" si="63"/>
        <v>0</v>
      </c>
      <c r="FF184" s="6">
        <f t="shared" si="64"/>
        <v>0</v>
      </c>
      <c r="FG184" s="6">
        <f t="shared" si="65"/>
        <v>0</v>
      </c>
      <c r="FH184" s="6">
        <f t="shared" si="77"/>
        <v>0</v>
      </c>
      <c r="FI184" s="6">
        <f t="shared" si="67"/>
        <v>0</v>
      </c>
      <c r="FJ184" s="6">
        <f t="shared" si="78"/>
        <v>0</v>
      </c>
      <c r="FK184" s="6">
        <f t="shared" si="79"/>
        <v>0</v>
      </c>
    </row>
    <row r="185" spans="14:167">
      <c r="N185" s="6">
        <v>183</v>
      </c>
      <c r="O185" s="6" cm="1">
        <f t="array" ref="O185">IF(OR(AE185:AJ185&gt;0,AP185:AU185&gt;0,BA185:BF185&gt;0,BL185:BQ185&gt;0,BW185:CB185&gt;0,CH185:CM185&gt;0,CS185:CX185,DD185:DI185&gt;0,DO185:DT185&gt;0,DZ185:EE185),1,0)</f>
        <v>0</v>
      </c>
      <c r="P185" s="40"/>
      <c r="Q185" s="10"/>
      <c r="R185" s="10"/>
      <c r="S185" s="147"/>
      <c r="T185" s="147"/>
      <c r="U185" s="147"/>
      <c r="V185" s="147"/>
      <c r="W185" s="147"/>
      <c r="X185" s="147"/>
      <c r="Y185" s="147"/>
      <c r="Z185" s="147"/>
      <c r="AA185" s="147"/>
      <c r="AB185" s="147"/>
      <c r="AC185" s="147"/>
      <c r="AD185" s="9"/>
      <c r="AE185" s="10"/>
      <c r="AF185" s="10"/>
      <c r="AG185" s="10"/>
      <c r="AH185" s="10"/>
      <c r="AI185" s="10"/>
      <c r="AJ185" s="10"/>
      <c r="AK185" s="10"/>
      <c r="AL185" s="10"/>
      <c r="AM185" s="10"/>
      <c r="AN185" s="147"/>
      <c r="AO185" s="9"/>
      <c r="AP185" s="10"/>
      <c r="AQ185" s="10"/>
      <c r="AR185" s="10"/>
      <c r="AS185" s="10"/>
      <c r="AT185" s="10"/>
      <c r="AU185" s="10"/>
      <c r="AV185" s="10"/>
      <c r="AW185" s="10"/>
      <c r="AX185" s="10"/>
      <c r="AY185" s="147"/>
      <c r="AZ185" s="9"/>
      <c r="BA185" s="10"/>
      <c r="BB185" s="10"/>
      <c r="BC185" s="10"/>
      <c r="BD185" s="10"/>
      <c r="BE185" s="10"/>
      <c r="BF185" s="10"/>
      <c r="BG185" s="10"/>
      <c r="BH185" s="10"/>
      <c r="BI185" s="10"/>
      <c r="BJ185" s="147"/>
      <c r="BK185" s="9"/>
      <c r="BL185" s="10"/>
      <c r="BM185" s="10"/>
      <c r="BN185" s="10"/>
      <c r="BO185" s="10"/>
      <c r="BP185" s="10"/>
      <c r="BQ185" s="10"/>
      <c r="BR185" s="10"/>
      <c r="BS185" s="10"/>
      <c r="BT185" s="10"/>
      <c r="BU185" s="147"/>
      <c r="BV185" s="9"/>
      <c r="BW185" s="10"/>
      <c r="BX185" s="10"/>
      <c r="BY185" s="10"/>
      <c r="BZ185" s="10"/>
      <c r="CA185" s="10"/>
      <c r="CB185" s="10"/>
      <c r="CC185" s="10"/>
      <c r="CD185" s="10"/>
      <c r="CE185" s="10"/>
      <c r="CF185" s="147"/>
      <c r="CG185" s="9"/>
      <c r="CH185" s="10"/>
      <c r="CI185" s="10"/>
      <c r="CJ185" s="10"/>
      <c r="CK185" s="10"/>
      <c r="CL185" s="10"/>
      <c r="CM185" s="10"/>
      <c r="CN185" s="10"/>
      <c r="CO185" s="10"/>
      <c r="CP185" s="10"/>
      <c r="CQ185" s="147"/>
      <c r="CR185" s="9"/>
      <c r="CS185" s="10"/>
      <c r="CT185" s="10"/>
      <c r="CU185" s="10"/>
      <c r="CV185" s="10"/>
      <c r="CW185" s="10"/>
      <c r="CX185" s="10"/>
      <c r="CY185" s="10"/>
      <c r="CZ185" s="10"/>
      <c r="DA185" s="10"/>
      <c r="DB185" s="147"/>
      <c r="DC185" s="9"/>
      <c r="DD185" s="10"/>
      <c r="DE185" s="10"/>
      <c r="DF185" s="10"/>
      <c r="DG185" s="10"/>
      <c r="DH185" s="10"/>
      <c r="DI185" s="10"/>
      <c r="DJ185" s="10"/>
      <c r="DK185" s="10"/>
      <c r="DL185" s="10"/>
      <c r="DM185" s="147"/>
      <c r="DN185" s="9"/>
      <c r="DO185" s="10"/>
      <c r="DP185" s="10"/>
      <c r="DQ185" s="10"/>
      <c r="DR185" s="10"/>
      <c r="DS185" s="10"/>
      <c r="DT185" s="10"/>
      <c r="DU185" s="10"/>
      <c r="DV185" s="10"/>
      <c r="DW185" s="10"/>
      <c r="DX185" s="152"/>
      <c r="DY185" s="9"/>
      <c r="DZ185" s="10"/>
      <c r="EA185" s="10"/>
      <c r="EB185" s="10"/>
      <c r="EC185" s="10"/>
      <c r="ED185" s="10"/>
      <c r="EE185" s="10"/>
      <c r="EF185" s="10"/>
      <c r="EG185" s="10"/>
      <c r="EH185" s="10"/>
      <c r="EI185" s="157"/>
      <c r="EU185" s="16"/>
      <c r="EV185" s="6">
        <f t="shared" si="73"/>
        <v>0</v>
      </c>
      <c r="EW185" s="6">
        <f t="shared" si="55"/>
        <v>0</v>
      </c>
      <c r="EX185" s="6">
        <f t="shared" si="56"/>
        <v>0</v>
      </c>
      <c r="EY185" s="6">
        <f t="shared" si="57"/>
        <v>0</v>
      </c>
      <c r="EZ185" s="6">
        <f t="shared" si="58"/>
        <v>0</v>
      </c>
      <c r="FA185" s="6">
        <f t="shared" si="59"/>
        <v>0</v>
      </c>
      <c r="FB185" s="6">
        <f t="shared" si="60"/>
        <v>0</v>
      </c>
      <c r="FC185" s="6">
        <f t="shared" si="61"/>
        <v>0</v>
      </c>
      <c r="FD185" s="6">
        <f t="shared" si="62"/>
        <v>0</v>
      </c>
      <c r="FE185" s="6">
        <f t="shared" si="63"/>
        <v>0</v>
      </c>
      <c r="FF185" s="6">
        <f t="shared" si="64"/>
        <v>0</v>
      </c>
      <c r="FG185" s="6">
        <f t="shared" si="65"/>
        <v>0</v>
      </c>
      <c r="FH185" s="6">
        <f t="shared" si="77"/>
        <v>0</v>
      </c>
      <c r="FI185" s="6">
        <f t="shared" si="67"/>
        <v>0</v>
      </c>
      <c r="FJ185" s="6">
        <f t="shared" si="78"/>
        <v>0</v>
      </c>
      <c r="FK185" s="6">
        <f t="shared" si="79"/>
        <v>0</v>
      </c>
    </row>
    <row r="186" spans="14:167">
      <c r="N186" s="6">
        <v>184</v>
      </c>
      <c r="O186" s="6" cm="1">
        <f t="array" ref="O186">IF(OR(AE186:AJ186&gt;0,AP186:AU186&gt;0,BA186:BF186&gt;0,BL186:BQ186&gt;0,BW186:CB186&gt;0,CH186:CM186&gt;0,CS186:CX186,DD186:DI186&gt;0,DO186:DT186&gt;0,DZ186:EE186),1,0)</f>
        <v>0</v>
      </c>
      <c r="P186" s="40"/>
      <c r="Q186" s="10"/>
      <c r="R186" s="10"/>
      <c r="S186" s="147"/>
      <c r="T186" s="147"/>
      <c r="U186" s="147"/>
      <c r="V186" s="147"/>
      <c r="W186" s="147"/>
      <c r="X186" s="147"/>
      <c r="Y186" s="147"/>
      <c r="Z186" s="147"/>
      <c r="AA186" s="147"/>
      <c r="AB186" s="147"/>
      <c r="AC186" s="147"/>
      <c r="AD186" s="9"/>
      <c r="AE186" s="10"/>
      <c r="AF186" s="10"/>
      <c r="AG186" s="10"/>
      <c r="AH186" s="10"/>
      <c r="AI186" s="10"/>
      <c r="AJ186" s="10"/>
      <c r="AK186" s="10"/>
      <c r="AL186" s="10"/>
      <c r="AM186" s="10"/>
      <c r="AN186" s="147"/>
      <c r="AO186" s="9"/>
      <c r="AP186" s="10"/>
      <c r="AQ186" s="10"/>
      <c r="AR186" s="10"/>
      <c r="AS186" s="10"/>
      <c r="AT186" s="10"/>
      <c r="AU186" s="10"/>
      <c r="AV186" s="10"/>
      <c r="AW186" s="10"/>
      <c r="AX186" s="10"/>
      <c r="AY186" s="147"/>
      <c r="AZ186" s="9"/>
      <c r="BA186" s="10"/>
      <c r="BB186" s="10"/>
      <c r="BC186" s="10"/>
      <c r="BD186" s="10"/>
      <c r="BE186" s="10"/>
      <c r="BF186" s="10"/>
      <c r="BG186" s="10"/>
      <c r="BH186" s="10"/>
      <c r="BI186" s="10"/>
      <c r="BJ186" s="147"/>
      <c r="BK186" s="9"/>
      <c r="BL186" s="10"/>
      <c r="BM186" s="10"/>
      <c r="BN186" s="10"/>
      <c r="BO186" s="10"/>
      <c r="BP186" s="10"/>
      <c r="BQ186" s="10"/>
      <c r="BR186" s="10"/>
      <c r="BS186" s="10"/>
      <c r="BT186" s="10"/>
      <c r="BU186" s="147"/>
      <c r="BV186" s="9"/>
      <c r="BW186" s="10"/>
      <c r="BX186" s="10"/>
      <c r="BY186" s="10"/>
      <c r="BZ186" s="10"/>
      <c r="CA186" s="10"/>
      <c r="CB186" s="10"/>
      <c r="CC186" s="10"/>
      <c r="CD186" s="10"/>
      <c r="CE186" s="10"/>
      <c r="CF186" s="147"/>
      <c r="CG186" s="9"/>
      <c r="CH186" s="10"/>
      <c r="CI186" s="10"/>
      <c r="CJ186" s="10"/>
      <c r="CK186" s="10"/>
      <c r="CL186" s="10"/>
      <c r="CM186" s="10"/>
      <c r="CN186" s="10"/>
      <c r="CO186" s="10"/>
      <c r="CP186" s="10"/>
      <c r="CQ186" s="147"/>
      <c r="CR186" s="9"/>
      <c r="CS186" s="10"/>
      <c r="CT186" s="10"/>
      <c r="CU186" s="10"/>
      <c r="CV186" s="10"/>
      <c r="CW186" s="10"/>
      <c r="CX186" s="10"/>
      <c r="CY186" s="10"/>
      <c r="CZ186" s="10"/>
      <c r="DA186" s="10"/>
      <c r="DB186" s="147"/>
      <c r="DC186" s="9"/>
      <c r="DD186" s="10"/>
      <c r="DE186" s="10"/>
      <c r="DF186" s="10"/>
      <c r="DG186" s="10"/>
      <c r="DH186" s="10"/>
      <c r="DI186" s="10"/>
      <c r="DJ186" s="10"/>
      <c r="DK186" s="10"/>
      <c r="DL186" s="10"/>
      <c r="DM186" s="147"/>
      <c r="DN186" s="9"/>
      <c r="DO186" s="10"/>
      <c r="DP186" s="10"/>
      <c r="DQ186" s="10"/>
      <c r="DR186" s="10"/>
      <c r="DS186" s="10"/>
      <c r="DT186" s="10"/>
      <c r="DU186" s="10"/>
      <c r="DV186" s="10"/>
      <c r="DW186" s="10"/>
      <c r="DX186" s="152"/>
      <c r="DY186" s="9"/>
      <c r="DZ186" s="10"/>
      <c r="EA186" s="10"/>
      <c r="EB186" s="10"/>
      <c r="EC186" s="10"/>
      <c r="ED186" s="10"/>
      <c r="EE186" s="10"/>
      <c r="EF186" s="10"/>
      <c r="EG186" s="10"/>
      <c r="EH186" s="10"/>
      <c r="EI186" s="157"/>
      <c r="EU186" s="16"/>
      <c r="EV186" s="6">
        <f t="shared" si="73"/>
        <v>0</v>
      </c>
      <c r="EW186" s="6">
        <f t="shared" si="55"/>
        <v>0</v>
      </c>
      <c r="EX186" s="6">
        <f t="shared" si="56"/>
        <v>0</v>
      </c>
      <c r="EY186" s="6">
        <f t="shared" si="57"/>
        <v>0</v>
      </c>
      <c r="EZ186" s="6">
        <f t="shared" si="58"/>
        <v>0</v>
      </c>
      <c r="FA186" s="6">
        <f t="shared" si="59"/>
        <v>0</v>
      </c>
      <c r="FB186" s="6">
        <f t="shared" si="60"/>
        <v>0</v>
      </c>
      <c r="FC186" s="6">
        <f t="shared" si="61"/>
        <v>0</v>
      </c>
      <c r="FD186" s="6">
        <f t="shared" si="62"/>
        <v>0</v>
      </c>
      <c r="FE186" s="6">
        <f t="shared" si="63"/>
        <v>0</v>
      </c>
      <c r="FF186" s="6">
        <f t="shared" si="64"/>
        <v>0</v>
      </c>
      <c r="FG186" s="6">
        <f t="shared" si="65"/>
        <v>0</v>
      </c>
      <c r="FH186" s="6">
        <f t="shared" si="77"/>
        <v>0</v>
      </c>
      <c r="FI186" s="6">
        <f t="shared" si="67"/>
        <v>0</v>
      </c>
      <c r="FJ186" s="6">
        <f t="shared" si="78"/>
        <v>0</v>
      </c>
      <c r="FK186" s="6">
        <f t="shared" si="79"/>
        <v>0</v>
      </c>
    </row>
    <row r="187" spans="14:167">
      <c r="N187" s="6">
        <v>185</v>
      </c>
      <c r="O187" s="6" cm="1">
        <f t="array" ref="O187">IF(OR(AE187:AJ187&gt;0,AP187:AU187&gt;0,BA187:BF187&gt;0,BL187:BQ187&gt;0,BW187:CB187&gt;0,CH187:CM187&gt;0,CS187:CX187,DD187:DI187&gt;0,DO187:DT187&gt;0,DZ187:EE187),1,0)</f>
        <v>0</v>
      </c>
      <c r="P187" s="40"/>
      <c r="Q187" s="10"/>
      <c r="R187" s="10"/>
      <c r="S187" s="147"/>
      <c r="T187" s="147"/>
      <c r="U187" s="147"/>
      <c r="V187" s="147"/>
      <c r="W187" s="147"/>
      <c r="X187" s="147"/>
      <c r="Y187" s="147"/>
      <c r="Z187" s="147"/>
      <c r="AA187" s="147"/>
      <c r="AB187" s="147"/>
      <c r="AC187" s="147"/>
      <c r="AD187" s="9"/>
      <c r="AE187" s="10"/>
      <c r="AF187" s="10"/>
      <c r="AG187" s="10"/>
      <c r="AH187" s="10"/>
      <c r="AI187" s="10"/>
      <c r="AJ187" s="10"/>
      <c r="AK187" s="10"/>
      <c r="AL187" s="10"/>
      <c r="AM187" s="10"/>
      <c r="AN187" s="147"/>
      <c r="AO187" s="9"/>
      <c r="AP187" s="10"/>
      <c r="AQ187" s="10"/>
      <c r="AR187" s="10"/>
      <c r="AS187" s="10"/>
      <c r="AT187" s="10"/>
      <c r="AU187" s="10"/>
      <c r="AV187" s="10"/>
      <c r="AW187" s="10"/>
      <c r="AX187" s="10"/>
      <c r="AY187" s="147"/>
      <c r="AZ187" s="9"/>
      <c r="BA187" s="10"/>
      <c r="BB187" s="10"/>
      <c r="BC187" s="10"/>
      <c r="BD187" s="10"/>
      <c r="BE187" s="10"/>
      <c r="BF187" s="10"/>
      <c r="BG187" s="10"/>
      <c r="BH187" s="10"/>
      <c r="BI187" s="10"/>
      <c r="BJ187" s="147"/>
      <c r="BK187" s="9"/>
      <c r="BL187" s="10"/>
      <c r="BM187" s="10"/>
      <c r="BN187" s="10"/>
      <c r="BO187" s="10"/>
      <c r="BP187" s="10"/>
      <c r="BQ187" s="10"/>
      <c r="BR187" s="10"/>
      <c r="BS187" s="10"/>
      <c r="BT187" s="10"/>
      <c r="BU187" s="147"/>
      <c r="BV187" s="9"/>
      <c r="BW187" s="10"/>
      <c r="BX187" s="10"/>
      <c r="BY187" s="10"/>
      <c r="BZ187" s="10"/>
      <c r="CA187" s="10"/>
      <c r="CB187" s="10"/>
      <c r="CC187" s="10"/>
      <c r="CD187" s="10"/>
      <c r="CE187" s="10"/>
      <c r="CF187" s="147"/>
      <c r="CG187" s="9"/>
      <c r="CH187" s="10"/>
      <c r="CI187" s="10"/>
      <c r="CJ187" s="10"/>
      <c r="CK187" s="10"/>
      <c r="CL187" s="10"/>
      <c r="CM187" s="10"/>
      <c r="CN187" s="10"/>
      <c r="CO187" s="10"/>
      <c r="CP187" s="10"/>
      <c r="CQ187" s="147"/>
      <c r="CR187" s="9"/>
      <c r="CS187" s="10"/>
      <c r="CT187" s="10"/>
      <c r="CU187" s="10"/>
      <c r="CV187" s="10"/>
      <c r="CW187" s="10"/>
      <c r="CX187" s="10"/>
      <c r="CY187" s="10"/>
      <c r="CZ187" s="10"/>
      <c r="DA187" s="10"/>
      <c r="DB187" s="147"/>
      <c r="DC187" s="9"/>
      <c r="DD187" s="10"/>
      <c r="DE187" s="10"/>
      <c r="DF187" s="10"/>
      <c r="DG187" s="10"/>
      <c r="DH187" s="10"/>
      <c r="DI187" s="10"/>
      <c r="DJ187" s="10"/>
      <c r="DK187" s="10"/>
      <c r="DL187" s="10"/>
      <c r="DM187" s="147"/>
      <c r="DN187" s="9"/>
      <c r="DO187" s="10"/>
      <c r="DP187" s="10"/>
      <c r="DQ187" s="10"/>
      <c r="DR187" s="10"/>
      <c r="DS187" s="10"/>
      <c r="DT187" s="10"/>
      <c r="DU187" s="10"/>
      <c r="DV187" s="10"/>
      <c r="DW187" s="10"/>
      <c r="DX187" s="152"/>
      <c r="DY187" s="9"/>
      <c r="DZ187" s="10"/>
      <c r="EA187" s="10"/>
      <c r="EB187" s="10"/>
      <c r="EC187" s="10"/>
      <c r="ED187" s="10"/>
      <c r="EE187" s="10"/>
      <c r="EF187" s="10"/>
      <c r="EG187" s="10"/>
      <c r="EH187" s="10"/>
      <c r="EI187" s="157"/>
      <c r="EU187" s="16"/>
      <c r="EV187" s="6">
        <f t="shared" si="73"/>
        <v>0</v>
      </c>
      <c r="EW187" s="6">
        <f t="shared" si="55"/>
        <v>0</v>
      </c>
      <c r="EX187" s="6">
        <f t="shared" si="56"/>
        <v>0</v>
      </c>
      <c r="EY187" s="6">
        <f t="shared" si="57"/>
        <v>0</v>
      </c>
      <c r="EZ187" s="6">
        <f t="shared" si="58"/>
        <v>0</v>
      </c>
      <c r="FA187" s="6">
        <f t="shared" si="59"/>
        <v>0</v>
      </c>
      <c r="FB187" s="6">
        <f t="shared" si="60"/>
        <v>0</v>
      </c>
      <c r="FC187" s="6">
        <f t="shared" si="61"/>
        <v>0</v>
      </c>
      <c r="FD187" s="6">
        <f t="shared" si="62"/>
        <v>0</v>
      </c>
      <c r="FE187" s="6">
        <f t="shared" si="63"/>
        <v>0</v>
      </c>
      <c r="FF187" s="6">
        <f t="shared" si="64"/>
        <v>0</v>
      </c>
      <c r="FG187" s="6">
        <f t="shared" si="65"/>
        <v>0</v>
      </c>
      <c r="FH187" s="6">
        <f t="shared" si="77"/>
        <v>0</v>
      </c>
      <c r="FI187" s="6">
        <f t="shared" si="67"/>
        <v>0</v>
      </c>
      <c r="FJ187" s="6">
        <f t="shared" si="78"/>
        <v>0</v>
      </c>
      <c r="FK187" s="6">
        <f t="shared" si="79"/>
        <v>0</v>
      </c>
    </row>
    <row r="188" spans="14:167">
      <c r="N188" s="6">
        <v>186</v>
      </c>
      <c r="O188" s="6" cm="1">
        <f t="array" ref="O188">IF(OR(AE188:AJ188&gt;0,AP188:AU188&gt;0,BA188:BF188&gt;0,BL188:BQ188&gt;0,BW188:CB188&gt;0,CH188:CM188&gt;0,CS188:CX188,DD188:DI188&gt;0,DO188:DT188&gt;0,DZ188:EE188),1,0)</f>
        <v>0</v>
      </c>
      <c r="P188" s="40"/>
      <c r="Q188" s="10"/>
      <c r="R188" s="10"/>
      <c r="S188" s="147"/>
      <c r="T188" s="147"/>
      <c r="U188" s="147"/>
      <c r="V188" s="147"/>
      <c r="W188" s="147"/>
      <c r="X188" s="147"/>
      <c r="Y188" s="147"/>
      <c r="Z188" s="147"/>
      <c r="AA188" s="147"/>
      <c r="AB188" s="147"/>
      <c r="AC188" s="147"/>
      <c r="AD188" s="9"/>
      <c r="AE188" s="10"/>
      <c r="AF188" s="10"/>
      <c r="AG188" s="10"/>
      <c r="AH188" s="10"/>
      <c r="AI188" s="10"/>
      <c r="AJ188" s="10"/>
      <c r="AK188" s="10"/>
      <c r="AL188" s="10"/>
      <c r="AM188" s="10"/>
      <c r="AN188" s="147"/>
      <c r="AO188" s="9"/>
      <c r="AP188" s="10"/>
      <c r="AQ188" s="10"/>
      <c r="AR188" s="10"/>
      <c r="AS188" s="10"/>
      <c r="AT188" s="10"/>
      <c r="AU188" s="10"/>
      <c r="AV188" s="10"/>
      <c r="AW188" s="10"/>
      <c r="AX188" s="10"/>
      <c r="AY188" s="147"/>
      <c r="AZ188" s="9"/>
      <c r="BA188" s="10"/>
      <c r="BB188" s="10"/>
      <c r="BC188" s="10"/>
      <c r="BD188" s="10"/>
      <c r="BE188" s="10"/>
      <c r="BF188" s="10"/>
      <c r="BG188" s="10"/>
      <c r="BH188" s="10"/>
      <c r="BI188" s="10"/>
      <c r="BJ188" s="147"/>
      <c r="BK188" s="9"/>
      <c r="BL188" s="10"/>
      <c r="BM188" s="10"/>
      <c r="BN188" s="10"/>
      <c r="BO188" s="10"/>
      <c r="BP188" s="10"/>
      <c r="BQ188" s="10"/>
      <c r="BR188" s="10"/>
      <c r="BS188" s="10"/>
      <c r="BT188" s="10"/>
      <c r="BU188" s="147"/>
      <c r="BV188" s="9"/>
      <c r="BW188" s="10"/>
      <c r="BX188" s="10"/>
      <c r="BY188" s="10"/>
      <c r="BZ188" s="10"/>
      <c r="CA188" s="10"/>
      <c r="CB188" s="10"/>
      <c r="CC188" s="10"/>
      <c r="CD188" s="10"/>
      <c r="CE188" s="10"/>
      <c r="CF188" s="147"/>
      <c r="CG188" s="9"/>
      <c r="CH188" s="10"/>
      <c r="CI188" s="10"/>
      <c r="CJ188" s="10"/>
      <c r="CK188" s="10"/>
      <c r="CL188" s="10"/>
      <c r="CM188" s="10"/>
      <c r="CN188" s="10"/>
      <c r="CO188" s="10"/>
      <c r="CP188" s="10"/>
      <c r="CQ188" s="147"/>
      <c r="CR188" s="9"/>
      <c r="CS188" s="10"/>
      <c r="CT188" s="10"/>
      <c r="CU188" s="10"/>
      <c r="CV188" s="10"/>
      <c r="CW188" s="10"/>
      <c r="CX188" s="10"/>
      <c r="CY188" s="10"/>
      <c r="CZ188" s="10"/>
      <c r="DA188" s="10"/>
      <c r="DB188" s="147"/>
      <c r="DC188" s="9"/>
      <c r="DD188" s="10"/>
      <c r="DE188" s="10"/>
      <c r="DF188" s="10"/>
      <c r="DG188" s="10"/>
      <c r="DH188" s="10"/>
      <c r="DI188" s="10"/>
      <c r="DJ188" s="10"/>
      <c r="DK188" s="10"/>
      <c r="DL188" s="10"/>
      <c r="DM188" s="147"/>
      <c r="DN188" s="9"/>
      <c r="DO188" s="10"/>
      <c r="DP188" s="10"/>
      <c r="DQ188" s="10"/>
      <c r="DR188" s="10"/>
      <c r="DS188" s="10"/>
      <c r="DT188" s="10"/>
      <c r="DU188" s="10"/>
      <c r="DV188" s="10"/>
      <c r="DW188" s="10"/>
      <c r="DX188" s="152"/>
      <c r="DY188" s="9"/>
      <c r="DZ188" s="10"/>
      <c r="EA188" s="10"/>
      <c r="EB188" s="10"/>
      <c r="EC188" s="10"/>
      <c r="ED188" s="10"/>
      <c r="EE188" s="10"/>
      <c r="EF188" s="10"/>
      <c r="EG188" s="10"/>
      <c r="EH188" s="10"/>
      <c r="EI188" s="157"/>
      <c r="EU188" s="16"/>
      <c r="EV188" s="6">
        <f t="shared" si="73"/>
        <v>0</v>
      </c>
      <c r="EW188" s="6">
        <f t="shared" si="55"/>
        <v>0</v>
      </c>
      <c r="EX188" s="6">
        <f t="shared" si="56"/>
        <v>0</v>
      </c>
      <c r="EY188" s="6">
        <f t="shared" si="57"/>
        <v>0</v>
      </c>
      <c r="EZ188" s="6">
        <f t="shared" si="58"/>
        <v>0</v>
      </c>
      <c r="FA188" s="6">
        <f t="shared" si="59"/>
        <v>0</v>
      </c>
      <c r="FB188" s="6">
        <f t="shared" si="60"/>
        <v>0</v>
      </c>
      <c r="FC188" s="6">
        <f t="shared" si="61"/>
        <v>0</v>
      </c>
      <c r="FD188" s="6">
        <f t="shared" si="62"/>
        <v>0</v>
      </c>
      <c r="FE188" s="6">
        <f t="shared" si="63"/>
        <v>0</v>
      </c>
      <c r="FF188" s="6">
        <f t="shared" si="64"/>
        <v>0</v>
      </c>
      <c r="FG188" s="6">
        <f t="shared" si="65"/>
        <v>0</v>
      </c>
      <c r="FH188" s="6">
        <f t="shared" si="77"/>
        <v>0</v>
      </c>
      <c r="FI188" s="6">
        <f t="shared" si="67"/>
        <v>0</v>
      </c>
      <c r="FJ188" s="6">
        <f t="shared" si="78"/>
        <v>0</v>
      </c>
      <c r="FK188" s="6">
        <f t="shared" si="79"/>
        <v>0</v>
      </c>
    </row>
    <row r="189" spans="14:167">
      <c r="N189" s="6">
        <v>187</v>
      </c>
      <c r="O189" s="6" cm="1">
        <f t="array" ref="O189">IF(OR(AE189:AJ189&gt;0,AP189:AU189&gt;0,BA189:BF189&gt;0,BL189:BQ189&gt;0,BW189:CB189&gt;0,CH189:CM189&gt;0,CS189:CX189,DD189:DI189&gt;0,DO189:DT189&gt;0,DZ189:EE189),1,0)</f>
        <v>0</v>
      </c>
      <c r="P189" s="40"/>
      <c r="Q189" s="10"/>
      <c r="R189" s="10"/>
      <c r="S189" s="147"/>
      <c r="T189" s="147"/>
      <c r="U189" s="147"/>
      <c r="V189" s="147"/>
      <c r="W189" s="147"/>
      <c r="X189" s="147"/>
      <c r="Y189" s="147"/>
      <c r="Z189" s="147"/>
      <c r="AA189" s="147"/>
      <c r="AB189" s="147"/>
      <c r="AC189" s="147"/>
      <c r="AD189" s="9"/>
      <c r="AE189" s="10"/>
      <c r="AF189" s="10"/>
      <c r="AG189" s="10"/>
      <c r="AH189" s="10"/>
      <c r="AI189" s="10"/>
      <c r="AJ189" s="10"/>
      <c r="AK189" s="10"/>
      <c r="AL189" s="10"/>
      <c r="AM189" s="10"/>
      <c r="AN189" s="147"/>
      <c r="AO189" s="9"/>
      <c r="AP189" s="10"/>
      <c r="AQ189" s="10"/>
      <c r="AR189" s="10"/>
      <c r="AS189" s="10"/>
      <c r="AT189" s="10"/>
      <c r="AU189" s="10"/>
      <c r="AV189" s="10"/>
      <c r="AW189" s="10"/>
      <c r="AX189" s="10"/>
      <c r="AY189" s="147"/>
      <c r="AZ189" s="9"/>
      <c r="BA189" s="10"/>
      <c r="BB189" s="10"/>
      <c r="BC189" s="10"/>
      <c r="BD189" s="10"/>
      <c r="BE189" s="10"/>
      <c r="BF189" s="10"/>
      <c r="BG189" s="10"/>
      <c r="BH189" s="10"/>
      <c r="BI189" s="10"/>
      <c r="BJ189" s="147"/>
      <c r="BK189" s="9"/>
      <c r="BL189" s="10"/>
      <c r="BM189" s="10"/>
      <c r="BN189" s="10"/>
      <c r="BO189" s="10"/>
      <c r="BP189" s="10"/>
      <c r="BQ189" s="10"/>
      <c r="BR189" s="10"/>
      <c r="BS189" s="10"/>
      <c r="BT189" s="10"/>
      <c r="BU189" s="147"/>
      <c r="BV189" s="9"/>
      <c r="BW189" s="10"/>
      <c r="BX189" s="10"/>
      <c r="BY189" s="10"/>
      <c r="BZ189" s="10"/>
      <c r="CA189" s="10"/>
      <c r="CB189" s="10"/>
      <c r="CC189" s="10"/>
      <c r="CD189" s="10"/>
      <c r="CE189" s="10"/>
      <c r="CF189" s="147"/>
      <c r="CG189" s="9"/>
      <c r="CH189" s="10"/>
      <c r="CI189" s="10"/>
      <c r="CJ189" s="10"/>
      <c r="CK189" s="10"/>
      <c r="CL189" s="10"/>
      <c r="CM189" s="10"/>
      <c r="CN189" s="10"/>
      <c r="CO189" s="10"/>
      <c r="CP189" s="10"/>
      <c r="CQ189" s="147"/>
      <c r="CR189" s="9"/>
      <c r="CS189" s="10"/>
      <c r="CT189" s="10"/>
      <c r="CU189" s="10"/>
      <c r="CV189" s="10"/>
      <c r="CW189" s="10"/>
      <c r="CX189" s="10"/>
      <c r="CY189" s="10"/>
      <c r="CZ189" s="10"/>
      <c r="DA189" s="10"/>
      <c r="DB189" s="147"/>
      <c r="DC189" s="9"/>
      <c r="DD189" s="10"/>
      <c r="DE189" s="10"/>
      <c r="DF189" s="10"/>
      <c r="DG189" s="10"/>
      <c r="DH189" s="10"/>
      <c r="DI189" s="10"/>
      <c r="DJ189" s="10"/>
      <c r="DK189" s="10"/>
      <c r="DL189" s="10"/>
      <c r="DM189" s="147"/>
      <c r="DN189" s="9"/>
      <c r="DO189" s="10"/>
      <c r="DP189" s="10"/>
      <c r="DQ189" s="10"/>
      <c r="DR189" s="10"/>
      <c r="DS189" s="10"/>
      <c r="DT189" s="10"/>
      <c r="DU189" s="10"/>
      <c r="DV189" s="10"/>
      <c r="DW189" s="10"/>
      <c r="DX189" s="152"/>
      <c r="DY189" s="9"/>
      <c r="DZ189" s="10"/>
      <c r="EA189" s="10"/>
      <c r="EB189" s="10"/>
      <c r="EC189" s="10"/>
      <c r="ED189" s="10"/>
      <c r="EE189" s="10"/>
      <c r="EF189" s="10"/>
      <c r="EG189" s="10"/>
      <c r="EH189" s="10"/>
      <c r="EI189" s="157"/>
      <c r="EU189" s="16"/>
      <c r="EV189" s="6">
        <f t="shared" si="73"/>
        <v>0</v>
      </c>
      <c r="EW189" s="6">
        <f t="shared" si="55"/>
        <v>0</v>
      </c>
      <c r="EX189" s="6">
        <f t="shared" si="56"/>
        <v>0</v>
      </c>
      <c r="EY189" s="6">
        <f t="shared" si="57"/>
        <v>0</v>
      </c>
      <c r="EZ189" s="6">
        <f t="shared" si="58"/>
        <v>0</v>
      </c>
      <c r="FA189" s="6">
        <f t="shared" si="59"/>
        <v>0</v>
      </c>
      <c r="FB189" s="6">
        <f t="shared" si="60"/>
        <v>0</v>
      </c>
      <c r="FC189" s="6">
        <f t="shared" si="61"/>
        <v>0</v>
      </c>
      <c r="FD189" s="6">
        <f t="shared" si="62"/>
        <v>0</v>
      </c>
      <c r="FE189" s="6">
        <f t="shared" si="63"/>
        <v>0</v>
      </c>
      <c r="FF189" s="6">
        <f t="shared" si="64"/>
        <v>0</v>
      </c>
      <c r="FG189" s="6">
        <f t="shared" si="65"/>
        <v>0</v>
      </c>
      <c r="FH189" s="6">
        <f t="shared" si="77"/>
        <v>0</v>
      </c>
      <c r="FI189" s="6">
        <f t="shared" si="67"/>
        <v>0</v>
      </c>
      <c r="FJ189" s="6">
        <f t="shared" si="78"/>
        <v>0</v>
      </c>
      <c r="FK189" s="6">
        <f t="shared" si="79"/>
        <v>0</v>
      </c>
    </row>
    <row r="190" spans="14:167">
      <c r="N190" s="6">
        <v>188</v>
      </c>
      <c r="O190" s="6" cm="1">
        <f t="array" ref="O190">IF(OR(AE190:AJ190&gt;0,AP190:AU190&gt;0,BA190:BF190&gt;0,BL190:BQ190&gt;0,BW190:CB190&gt;0,CH190:CM190&gt;0,CS190:CX190,DD190:DI190&gt;0,DO190:DT190&gt;0,DZ190:EE190),1,0)</f>
        <v>0</v>
      </c>
      <c r="P190" s="40"/>
      <c r="Q190" s="10"/>
      <c r="R190" s="10"/>
      <c r="S190" s="147"/>
      <c r="T190" s="147"/>
      <c r="U190" s="147"/>
      <c r="V190" s="147"/>
      <c r="W190" s="147"/>
      <c r="X190" s="147"/>
      <c r="Y190" s="147"/>
      <c r="Z190" s="147"/>
      <c r="AA190" s="147"/>
      <c r="AB190" s="147"/>
      <c r="AC190" s="147"/>
      <c r="AD190" s="9"/>
      <c r="AE190" s="10"/>
      <c r="AF190" s="10"/>
      <c r="AG190" s="10"/>
      <c r="AH190" s="10"/>
      <c r="AI190" s="10"/>
      <c r="AJ190" s="10"/>
      <c r="AK190" s="10"/>
      <c r="AL190" s="10"/>
      <c r="AM190" s="10"/>
      <c r="AN190" s="147"/>
      <c r="AO190" s="9"/>
      <c r="AP190" s="10"/>
      <c r="AQ190" s="10"/>
      <c r="AR190" s="10"/>
      <c r="AS190" s="10"/>
      <c r="AT190" s="10"/>
      <c r="AU190" s="10"/>
      <c r="AV190" s="10"/>
      <c r="AW190" s="10"/>
      <c r="AX190" s="10"/>
      <c r="AY190" s="147"/>
      <c r="AZ190" s="9"/>
      <c r="BA190" s="10"/>
      <c r="BB190" s="10"/>
      <c r="BC190" s="10"/>
      <c r="BD190" s="10"/>
      <c r="BE190" s="10"/>
      <c r="BF190" s="10"/>
      <c r="BG190" s="10"/>
      <c r="BH190" s="10"/>
      <c r="BI190" s="10"/>
      <c r="BJ190" s="147"/>
      <c r="BK190" s="9"/>
      <c r="BL190" s="10"/>
      <c r="BM190" s="10"/>
      <c r="BN190" s="10"/>
      <c r="BO190" s="10"/>
      <c r="BP190" s="10"/>
      <c r="BQ190" s="10"/>
      <c r="BR190" s="10"/>
      <c r="BS190" s="10"/>
      <c r="BT190" s="10"/>
      <c r="BU190" s="147"/>
      <c r="BV190" s="9"/>
      <c r="BW190" s="10"/>
      <c r="BX190" s="10"/>
      <c r="BY190" s="10"/>
      <c r="BZ190" s="10"/>
      <c r="CA190" s="10"/>
      <c r="CB190" s="10"/>
      <c r="CC190" s="10"/>
      <c r="CD190" s="10"/>
      <c r="CE190" s="10"/>
      <c r="CF190" s="147"/>
      <c r="CG190" s="9"/>
      <c r="CH190" s="10"/>
      <c r="CI190" s="10"/>
      <c r="CJ190" s="10"/>
      <c r="CK190" s="10"/>
      <c r="CL190" s="10"/>
      <c r="CM190" s="10"/>
      <c r="CN190" s="10"/>
      <c r="CO190" s="10"/>
      <c r="CP190" s="10"/>
      <c r="CQ190" s="147"/>
      <c r="CR190" s="9"/>
      <c r="CS190" s="10"/>
      <c r="CT190" s="10"/>
      <c r="CU190" s="10"/>
      <c r="CV190" s="10"/>
      <c r="CW190" s="10"/>
      <c r="CX190" s="10"/>
      <c r="CY190" s="10"/>
      <c r="CZ190" s="10"/>
      <c r="DA190" s="10"/>
      <c r="DB190" s="147"/>
      <c r="DC190" s="9"/>
      <c r="DD190" s="10"/>
      <c r="DE190" s="10"/>
      <c r="DF190" s="10"/>
      <c r="DG190" s="10"/>
      <c r="DH190" s="10"/>
      <c r="DI190" s="10"/>
      <c r="DJ190" s="10"/>
      <c r="DK190" s="10"/>
      <c r="DL190" s="10"/>
      <c r="DM190" s="147"/>
      <c r="DN190" s="9"/>
      <c r="DO190" s="10"/>
      <c r="DP190" s="10"/>
      <c r="DQ190" s="10"/>
      <c r="DR190" s="10"/>
      <c r="DS190" s="10"/>
      <c r="DT190" s="10"/>
      <c r="DU190" s="10"/>
      <c r="DV190" s="10"/>
      <c r="DW190" s="10"/>
      <c r="DX190" s="152"/>
      <c r="DY190" s="9"/>
      <c r="DZ190" s="10"/>
      <c r="EA190" s="10"/>
      <c r="EB190" s="10"/>
      <c r="EC190" s="10"/>
      <c r="ED190" s="10"/>
      <c r="EE190" s="10"/>
      <c r="EF190" s="10"/>
      <c r="EG190" s="10"/>
      <c r="EH190" s="10"/>
      <c r="EI190" s="157"/>
      <c r="EU190" s="16"/>
      <c r="EV190" s="6">
        <f t="shared" si="73"/>
        <v>0</v>
      </c>
      <c r="EW190" s="6">
        <f t="shared" si="55"/>
        <v>0</v>
      </c>
      <c r="EX190" s="6">
        <f t="shared" si="56"/>
        <v>0</v>
      </c>
      <c r="EY190" s="6">
        <f t="shared" si="57"/>
        <v>0</v>
      </c>
      <c r="EZ190" s="6">
        <f t="shared" si="58"/>
        <v>0</v>
      </c>
      <c r="FA190" s="6">
        <f t="shared" si="59"/>
        <v>0</v>
      </c>
      <c r="FB190" s="6">
        <f t="shared" si="60"/>
        <v>0</v>
      </c>
      <c r="FC190" s="6">
        <f t="shared" si="61"/>
        <v>0</v>
      </c>
      <c r="FD190" s="6">
        <f t="shared" si="62"/>
        <v>0</v>
      </c>
      <c r="FE190" s="6">
        <f t="shared" si="63"/>
        <v>0</v>
      </c>
      <c r="FF190" s="6">
        <f t="shared" si="64"/>
        <v>0</v>
      </c>
      <c r="FG190" s="6">
        <f t="shared" si="65"/>
        <v>0</v>
      </c>
      <c r="FH190" s="6">
        <f t="shared" si="77"/>
        <v>0</v>
      </c>
      <c r="FI190" s="6">
        <f t="shared" si="67"/>
        <v>0</v>
      </c>
      <c r="FJ190" s="6">
        <f t="shared" si="78"/>
        <v>0</v>
      </c>
      <c r="FK190" s="6">
        <f t="shared" si="79"/>
        <v>0</v>
      </c>
    </row>
    <row r="191" spans="14:167">
      <c r="N191" s="6">
        <v>189</v>
      </c>
      <c r="O191" s="6" cm="1">
        <f t="array" ref="O191">IF(OR(AE191:AJ191&gt;0,AP191:AU191&gt;0,BA191:BF191&gt;0,BL191:BQ191&gt;0,BW191:CB191&gt;0,CH191:CM191&gt;0,CS191:CX191,DD191:DI191&gt;0,DO191:DT191&gt;0,DZ191:EE191),1,0)</f>
        <v>0</v>
      </c>
      <c r="P191" s="40"/>
      <c r="Q191" s="10"/>
      <c r="R191" s="10"/>
      <c r="S191" s="147"/>
      <c r="T191" s="147"/>
      <c r="U191" s="147"/>
      <c r="V191" s="147"/>
      <c r="W191" s="147"/>
      <c r="X191" s="147"/>
      <c r="Y191" s="147"/>
      <c r="Z191" s="147"/>
      <c r="AA191" s="147"/>
      <c r="AB191" s="147"/>
      <c r="AC191" s="147"/>
      <c r="AD191" s="9"/>
      <c r="AE191" s="10"/>
      <c r="AF191" s="10"/>
      <c r="AG191" s="10"/>
      <c r="AH191" s="10"/>
      <c r="AI191" s="10"/>
      <c r="AJ191" s="10"/>
      <c r="AK191" s="10"/>
      <c r="AL191" s="10"/>
      <c r="AM191" s="10"/>
      <c r="AN191" s="147"/>
      <c r="AO191" s="9"/>
      <c r="AP191" s="10"/>
      <c r="AQ191" s="10"/>
      <c r="AR191" s="10"/>
      <c r="AS191" s="10"/>
      <c r="AT191" s="10"/>
      <c r="AU191" s="10"/>
      <c r="AV191" s="10"/>
      <c r="AW191" s="10"/>
      <c r="AX191" s="10"/>
      <c r="AY191" s="147"/>
      <c r="AZ191" s="9"/>
      <c r="BA191" s="10"/>
      <c r="BB191" s="10"/>
      <c r="BC191" s="10"/>
      <c r="BD191" s="10"/>
      <c r="BE191" s="10"/>
      <c r="BF191" s="10"/>
      <c r="BG191" s="10"/>
      <c r="BH191" s="10"/>
      <c r="BI191" s="10"/>
      <c r="BJ191" s="147"/>
      <c r="BK191" s="9"/>
      <c r="BL191" s="10"/>
      <c r="BM191" s="10"/>
      <c r="BN191" s="10"/>
      <c r="BO191" s="10"/>
      <c r="BP191" s="10"/>
      <c r="BQ191" s="10"/>
      <c r="BR191" s="10"/>
      <c r="BS191" s="10"/>
      <c r="BT191" s="10"/>
      <c r="BU191" s="147"/>
      <c r="BV191" s="9"/>
      <c r="BW191" s="10"/>
      <c r="BX191" s="10"/>
      <c r="BY191" s="10"/>
      <c r="BZ191" s="10"/>
      <c r="CA191" s="10"/>
      <c r="CB191" s="10"/>
      <c r="CC191" s="10"/>
      <c r="CD191" s="10"/>
      <c r="CE191" s="10"/>
      <c r="CF191" s="147"/>
      <c r="CG191" s="9"/>
      <c r="CH191" s="10"/>
      <c r="CI191" s="10"/>
      <c r="CJ191" s="10"/>
      <c r="CK191" s="10"/>
      <c r="CL191" s="10"/>
      <c r="CM191" s="10"/>
      <c r="CN191" s="10"/>
      <c r="CO191" s="10"/>
      <c r="CP191" s="10"/>
      <c r="CQ191" s="147"/>
      <c r="CR191" s="9"/>
      <c r="CS191" s="10"/>
      <c r="CT191" s="10"/>
      <c r="CU191" s="10"/>
      <c r="CV191" s="10"/>
      <c r="CW191" s="10"/>
      <c r="CX191" s="10"/>
      <c r="CY191" s="10"/>
      <c r="CZ191" s="10"/>
      <c r="DA191" s="10"/>
      <c r="DB191" s="147"/>
      <c r="DC191" s="9"/>
      <c r="DD191" s="10"/>
      <c r="DE191" s="10"/>
      <c r="DF191" s="10"/>
      <c r="DG191" s="10"/>
      <c r="DH191" s="10"/>
      <c r="DI191" s="10"/>
      <c r="DJ191" s="10"/>
      <c r="DK191" s="10"/>
      <c r="DL191" s="10"/>
      <c r="DM191" s="147"/>
      <c r="DN191" s="9"/>
      <c r="DO191" s="10"/>
      <c r="DP191" s="10"/>
      <c r="DQ191" s="10"/>
      <c r="DR191" s="10"/>
      <c r="DS191" s="10"/>
      <c r="DT191" s="10"/>
      <c r="DU191" s="10"/>
      <c r="DV191" s="10"/>
      <c r="DW191" s="10"/>
      <c r="DX191" s="152"/>
      <c r="DY191" s="9"/>
      <c r="DZ191" s="10"/>
      <c r="EA191" s="10"/>
      <c r="EB191" s="10"/>
      <c r="EC191" s="10"/>
      <c r="ED191" s="10"/>
      <c r="EE191" s="10"/>
      <c r="EF191" s="10"/>
      <c r="EG191" s="10"/>
      <c r="EH191" s="10"/>
      <c r="EI191" s="157"/>
      <c r="EU191" s="16"/>
      <c r="EV191" s="6">
        <f t="shared" si="73"/>
        <v>0</v>
      </c>
      <c r="EW191" s="6">
        <f t="shared" si="55"/>
        <v>0</v>
      </c>
      <c r="EX191" s="6">
        <f t="shared" si="56"/>
        <v>0</v>
      </c>
      <c r="EY191" s="6">
        <f t="shared" si="57"/>
        <v>0</v>
      </c>
      <c r="EZ191" s="6">
        <f t="shared" si="58"/>
        <v>0</v>
      </c>
      <c r="FA191" s="6">
        <f t="shared" si="59"/>
        <v>0</v>
      </c>
      <c r="FB191" s="6">
        <f t="shared" si="60"/>
        <v>0</v>
      </c>
      <c r="FC191" s="6">
        <f t="shared" si="61"/>
        <v>0</v>
      </c>
      <c r="FD191" s="6">
        <f t="shared" si="62"/>
        <v>0</v>
      </c>
      <c r="FE191" s="6">
        <f t="shared" si="63"/>
        <v>0</v>
      </c>
      <c r="FF191" s="6">
        <f t="shared" si="64"/>
        <v>0</v>
      </c>
      <c r="FG191" s="6">
        <f t="shared" si="65"/>
        <v>0</v>
      </c>
      <c r="FH191" s="6">
        <f t="shared" si="77"/>
        <v>0</v>
      </c>
      <c r="FI191" s="6">
        <f t="shared" si="67"/>
        <v>0</v>
      </c>
      <c r="FJ191" s="6">
        <f t="shared" si="78"/>
        <v>0</v>
      </c>
      <c r="FK191" s="6">
        <f t="shared" si="79"/>
        <v>0</v>
      </c>
    </row>
    <row r="192" spans="14:167">
      <c r="N192" s="6">
        <v>190</v>
      </c>
      <c r="O192" s="6" cm="1">
        <f t="array" ref="O192">IF(OR(AE192:AJ192&gt;0,AP192:AU192&gt;0,BA192:BF192&gt;0,BL192:BQ192&gt;0,BW192:CB192&gt;0,CH192:CM192&gt;0,CS192:CX192,DD192:DI192&gt;0,DO192:DT192&gt;0,DZ192:EE192),1,0)</f>
        <v>0</v>
      </c>
      <c r="P192" s="40"/>
      <c r="Q192" s="10"/>
      <c r="R192" s="10"/>
      <c r="S192" s="147"/>
      <c r="T192" s="147"/>
      <c r="U192" s="147"/>
      <c r="V192" s="147"/>
      <c r="W192" s="147"/>
      <c r="X192" s="147"/>
      <c r="Y192" s="147"/>
      <c r="Z192" s="147"/>
      <c r="AA192" s="147"/>
      <c r="AB192" s="147"/>
      <c r="AC192" s="147"/>
      <c r="AD192" s="9"/>
      <c r="AE192" s="10"/>
      <c r="AF192" s="10"/>
      <c r="AG192" s="10"/>
      <c r="AH192" s="10"/>
      <c r="AI192" s="10"/>
      <c r="AJ192" s="10"/>
      <c r="AK192" s="10"/>
      <c r="AL192" s="10"/>
      <c r="AM192" s="10"/>
      <c r="AN192" s="147"/>
      <c r="AO192" s="9"/>
      <c r="AP192" s="10"/>
      <c r="AQ192" s="10"/>
      <c r="AR192" s="10"/>
      <c r="AS192" s="10"/>
      <c r="AT192" s="10"/>
      <c r="AU192" s="10"/>
      <c r="AV192" s="10"/>
      <c r="AW192" s="10"/>
      <c r="AX192" s="10"/>
      <c r="AY192" s="147"/>
      <c r="AZ192" s="9"/>
      <c r="BA192" s="10"/>
      <c r="BB192" s="10"/>
      <c r="BC192" s="10"/>
      <c r="BD192" s="10"/>
      <c r="BE192" s="10"/>
      <c r="BF192" s="10"/>
      <c r="BG192" s="10"/>
      <c r="BH192" s="10"/>
      <c r="BI192" s="10"/>
      <c r="BJ192" s="147"/>
      <c r="BK192" s="9"/>
      <c r="BL192" s="10"/>
      <c r="BM192" s="10"/>
      <c r="BN192" s="10"/>
      <c r="BO192" s="10"/>
      <c r="BP192" s="10"/>
      <c r="BQ192" s="10"/>
      <c r="BR192" s="10"/>
      <c r="BS192" s="10"/>
      <c r="BT192" s="10"/>
      <c r="BU192" s="147"/>
      <c r="BV192" s="9"/>
      <c r="BW192" s="10"/>
      <c r="BX192" s="10"/>
      <c r="BY192" s="10"/>
      <c r="BZ192" s="10"/>
      <c r="CA192" s="10"/>
      <c r="CB192" s="10"/>
      <c r="CC192" s="10"/>
      <c r="CD192" s="10"/>
      <c r="CE192" s="10"/>
      <c r="CF192" s="147"/>
      <c r="CG192" s="9"/>
      <c r="CH192" s="10"/>
      <c r="CI192" s="10"/>
      <c r="CJ192" s="10"/>
      <c r="CK192" s="10"/>
      <c r="CL192" s="10"/>
      <c r="CM192" s="10"/>
      <c r="CN192" s="10"/>
      <c r="CO192" s="10"/>
      <c r="CP192" s="10"/>
      <c r="CQ192" s="147"/>
      <c r="CR192" s="9"/>
      <c r="CS192" s="10"/>
      <c r="CT192" s="10"/>
      <c r="CU192" s="10"/>
      <c r="CV192" s="10"/>
      <c r="CW192" s="10"/>
      <c r="CX192" s="10"/>
      <c r="CY192" s="10"/>
      <c r="CZ192" s="10"/>
      <c r="DA192" s="10"/>
      <c r="DB192" s="147"/>
      <c r="DC192" s="9"/>
      <c r="DD192" s="10"/>
      <c r="DE192" s="10"/>
      <c r="DF192" s="10"/>
      <c r="DG192" s="10"/>
      <c r="DH192" s="10"/>
      <c r="DI192" s="10"/>
      <c r="DJ192" s="10"/>
      <c r="DK192" s="10"/>
      <c r="DL192" s="10"/>
      <c r="DM192" s="147"/>
      <c r="DN192" s="9"/>
      <c r="DO192" s="10"/>
      <c r="DP192" s="10"/>
      <c r="DQ192" s="10"/>
      <c r="DR192" s="10"/>
      <c r="DS192" s="10"/>
      <c r="DT192" s="10"/>
      <c r="DU192" s="10"/>
      <c r="DV192" s="10"/>
      <c r="DW192" s="10"/>
      <c r="DX192" s="152"/>
      <c r="DY192" s="9"/>
      <c r="DZ192" s="10"/>
      <c r="EA192" s="10"/>
      <c r="EB192" s="10"/>
      <c r="EC192" s="10"/>
      <c r="ED192" s="10"/>
      <c r="EE192" s="10"/>
      <c r="EF192" s="10"/>
      <c r="EG192" s="10"/>
      <c r="EH192" s="10"/>
      <c r="EI192" s="157"/>
      <c r="EU192" s="16"/>
      <c r="EV192" s="6">
        <f t="shared" si="73"/>
        <v>0</v>
      </c>
      <c r="EW192" s="6">
        <f t="shared" si="55"/>
        <v>0</v>
      </c>
      <c r="EX192" s="6">
        <f t="shared" si="56"/>
        <v>0</v>
      </c>
      <c r="EY192" s="6">
        <f t="shared" si="57"/>
        <v>0</v>
      </c>
      <c r="EZ192" s="6">
        <f t="shared" si="58"/>
        <v>0</v>
      </c>
      <c r="FA192" s="6">
        <f t="shared" si="59"/>
        <v>0</v>
      </c>
      <c r="FB192" s="6">
        <f t="shared" si="60"/>
        <v>0</v>
      </c>
      <c r="FC192" s="6">
        <f t="shared" si="61"/>
        <v>0</v>
      </c>
      <c r="FD192" s="6">
        <f t="shared" si="62"/>
        <v>0</v>
      </c>
      <c r="FE192" s="6">
        <f t="shared" si="63"/>
        <v>0</v>
      </c>
      <c r="FF192" s="6">
        <f t="shared" si="64"/>
        <v>0</v>
      </c>
      <c r="FG192" s="6">
        <f t="shared" si="65"/>
        <v>0</v>
      </c>
      <c r="FH192" s="6">
        <f t="shared" si="77"/>
        <v>0</v>
      </c>
      <c r="FI192" s="6">
        <f t="shared" si="67"/>
        <v>0</v>
      </c>
      <c r="FJ192" s="6">
        <f t="shared" si="78"/>
        <v>0</v>
      </c>
      <c r="FK192" s="6">
        <f t="shared" si="79"/>
        <v>0</v>
      </c>
    </row>
    <row r="193" spans="13:167">
      <c r="N193" s="6">
        <v>191</v>
      </c>
      <c r="O193" s="6" cm="1">
        <f t="array" ref="O193">IF(OR(AE193:AJ193&gt;0,AP193:AU193&gt;0,BA193:BF193&gt;0,BL193:BQ193&gt;0,BW193:CB193&gt;0,CH193:CM193&gt;0,CS193:CX193,DD193:DI193&gt;0,DO193:DT193&gt;0,DZ193:EE193),1,0)</f>
        <v>0</v>
      </c>
      <c r="P193" s="40"/>
      <c r="Q193" s="10"/>
      <c r="R193" s="10"/>
      <c r="S193" s="147"/>
      <c r="T193" s="147"/>
      <c r="U193" s="147"/>
      <c r="V193" s="147"/>
      <c r="W193" s="147"/>
      <c r="X193" s="147"/>
      <c r="Y193" s="147"/>
      <c r="Z193" s="147"/>
      <c r="AA193" s="147"/>
      <c r="AB193" s="147"/>
      <c r="AC193" s="147"/>
      <c r="AD193" s="9"/>
      <c r="AE193" s="10"/>
      <c r="AF193" s="10"/>
      <c r="AG193" s="10"/>
      <c r="AH193" s="10"/>
      <c r="AI193" s="10"/>
      <c r="AJ193" s="10"/>
      <c r="AK193" s="10"/>
      <c r="AL193" s="10"/>
      <c r="AM193" s="10"/>
      <c r="AN193" s="147"/>
      <c r="AO193" s="9"/>
      <c r="AP193" s="10"/>
      <c r="AQ193" s="10"/>
      <c r="AR193" s="10"/>
      <c r="AS193" s="10"/>
      <c r="AT193" s="10"/>
      <c r="AU193" s="10"/>
      <c r="AV193" s="10"/>
      <c r="AW193" s="10"/>
      <c r="AX193" s="10"/>
      <c r="AY193" s="147"/>
      <c r="AZ193" s="9"/>
      <c r="BA193" s="10"/>
      <c r="BB193" s="10"/>
      <c r="BC193" s="10"/>
      <c r="BD193" s="10"/>
      <c r="BE193" s="10"/>
      <c r="BF193" s="10"/>
      <c r="BG193" s="10"/>
      <c r="BH193" s="10"/>
      <c r="BI193" s="10"/>
      <c r="BJ193" s="147"/>
      <c r="BK193" s="9"/>
      <c r="BL193" s="10"/>
      <c r="BM193" s="10"/>
      <c r="BN193" s="10"/>
      <c r="BO193" s="10"/>
      <c r="BP193" s="10"/>
      <c r="BQ193" s="10"/>
      <c r="BR193" s="10"/>
      <c r="BS193" s="10"/>
      <c r="BT193" s="10"/>
      <c r="BU193" s="147"/>
      <c r="BV193" s="9"/>
      <c r="BW193" s="10"/>
      <c r="BX193" s="10"/>
      <c r="BY193" s="10"/>
      <c r="BZ193" s="10"/>
      <c r="CA193" s="10"/>
      <c r="CB193" s="10"/>
      <c r="CC193" s="10"/>
      <c r="CD193" s="10"/>
      <c r="CE193" s="10"/>
      <c r="CF193" s="147"/>
      <c r="CG193" s="9"/>
      <c r="CH193" s="10"/>
      <c r="CI193" s="10"/>
      <c r="CJ193" s="10"/>
      <c r="CK193" s="10"/>
      <c r="CL193" s="10"/>
      <c r="CM193" s="10"/>
      <c r="CN193" s="10"/>
      <c r="CO193" s="10"/>
      <c r="CP193" s="10"/>
      <c r="CQ193" s="147"/>
      <c r="CR193" s="9"/>
      <c r="CS193" s="10"/>
      <c r="CT193" s="10"/>
      <c r="CU193" s="10"/>
      <c r="CV193" s="10"/>
      <c r="CW193" s="10"/>
      <c r="CX193" s="10"/>
      <c r="CY193" s="10"/>
      <c r="CZ193" s="10"/>
      <c r="DA193" s="10"/>
      <c r="DB193" s="147"/>
      <c r="DC193" s="9"/>
      <c r="DD193" s="10"/>
      <c r="DE193" s="10"/>
      <c r="DF193" s="10"/>
      <c r="DG193" s="10"/>
      <c r="DH193" s="10"/>
      <c r="DI193" s="10"/>
      <c r="DJ193" s="10"/>
      <c r="DK193" s="10"/>
      <c r="DL193" s="10"/>
      <c r="DM193" s="147"/>
      <c r="DN193" s="9"/>
      <c r="DO193" s="10"/>
      <c r="DP193" s="10"/>
      <c r="DQ193" s="10"/>
      <c r="DR193" s="10"/>
      <c r="DS193" s="10"/>
      <c r="DT193" s="10"/>
      <c r="DU193" s="10"/>
      <c r="DV193" s="10"/>
      <c r="DW193" s="10"/>
      <c r="DX193" s="152"/>
      <c r="DY193" s="9"/>
      <c r="DZ193" s="10"/>
      <c r="EA193" s="10"/>
      <c r="EB193" s="10"/>
      <c r="EC193" s="10"/>
      <c r="ED193" s="10"/>
      <c r="EE193" s="10"/>
      <c r="EF193" s="10"/>
      <c r="EG193" s="10"/>
      <c r="EH193" s="10"/>
      <c r="EI193" s="157"/>
      <c r="EU193" s="16"/>
      <c r="EV193" s="6">
        <f t="shared" si="73"/>
        <v>0</v>
      </c>
      <c r="EW193" s="6">
        <f t="shared" si="55"/>
        <v>0</v>
      </c>
      <c r="EX193" s="6">
        <f t="shared" si="56"/>
        <v>0</v>
      </c>
      <c r="EY193" s="6">
        <f t="shared" si="57"/>
        <v>0</v>
      </c>
      <c r="EZ193" s="6">
        <f t="shared" si="58"/>
        <v>0</v>
      </c>
      <c r="FA193" s="6">
        <f t="shared" si="59"/>
        <v>0</v>
      </c>
      <c r="FB193" s="6">
        <f t="shared" si="60"/>
        <v>0</v>
      </c>
      <c r="FC193" s="6">
        <f t="shared" si="61"/>
        <v>0</v>
      </c>
      <c r="FD193" s="6">
        <f t="shared" si="62"/>
        <v>0</v>
      </c>
      <c r="FE193" s="6">
        <f t="shared" si="63"/>
        <v>0</v>
      </c>
      <c r="FF193" s="6">
        <f t="shared" si="64"/>
        <v>0</v>
      </c>
      <c r="FG193" s="6">
        <f t="shared" si="65"/>
        <v>0</v>
      </c>
      <c r="FH193" s="6">
        <f t="shared" si="77"/>
        <v>0</v>
      </c>
      <c r="FI193" s="6">
        <f t="shared" si="67"/>
        <v>0</v>
      </c>
      <c r="FJ193" s="6">
        <f t="shared" si="78"/>
        <v>0</v>
      </c>
      <c r="FK193" s="6">
        <f t="shared" si="79"/>
        <v>0</v>
      </c>
    </row>
    <row r="194" spans="13:167">
      <c r="N194" s="6">
        <v>192</v>
      </c>
      <c r="O194" s="6" cm="1">
        <f t="array" ref="O194">IF(OR(AE194:AJ194&gt;0,AP194:AU194&gt;0,BA194:BF194&gt;0,BL194:BQ194&gt;0,BW194:CB194&gt;0,CH194:CM194&gt;0,CS194:CX194,DD194:DI194&gt;0,DO194:DT194&gt;0,DZ194:EE194),1,0)</f>
        <v>0</v>
      </c>
      <c r="P194" s="40"/>
      <c r="Q194" s="10"/>
      <c r="R194" s="10"/>
      <c r="S194" s="147"/>
      <c r="T194" s="147"/>
      <c r="U194" s="147"/>
      <c r="V194" s="147"/>
      <c r="W194" s="147"/>
      <c r="X194" s="147"/>
      <c r="Y194" s="147"/>
      <c r="Z194" s="147"/>
      <c r="AA194" s="147"/>
      <c r="AB194" s="147"/>
      <c r="AC194" s="147"/>
      <c r="AD194" s="9"/>
      <c r="AE194" s="10"/>
      <c r="AF194" s="10"/>
      <c r="AG194" s="10"/>
      <c r="AH194" s="10"/>
      <c r="AI194" s="10"/>
      <c r="AJ194" s="10"/>
      <c r="AK194" s="10"/>
      <c r="AL194" s="10"/>
      <c r="AM194" s="10"/>
      <c r="AN194" s="147"/>
      <c r="AO194" s="9"/>
      <c r="AP194" s="10"/>
      <c r="AQ194" s="10"/>
      <c r="AR194" s="10"/>
      <c r="AS194" s="10"/>
      <c r="AT194" s="10"/>
      <c r="AU194" s="10"/>
      <c r="AV194" s="10"/>
      <c r="AW194" s="10"/>
      <c r="AX194" s="10"/>
      <c r="AY194" s="147"/>
      <c r="AZ194" s="9"/>
      <c r="BA194" s="10"/>
      <c r="BB194" s="10"/>
      <c r="BC194" s="10"/>
      <c r="BD194" s="10"/>
      <c r="BE194" s="10"/>
      <c r="BF194" s="10"/>
      <c r="BG194" s="10"/>
      <c r="BH194" s="10"/>
      <c r="BI194" s="10"/>
      <c r="BJ194" s="147"/>
      <c r="BK194" s="9"/>
      <c r="BL194" s="10"/>
      <c r="BM194" s="10"/>
      <c r="BN194" s="10"/>
      <c r="BO194" s="10"/>
      <c r="BP194" s="10"/>
      <c r="BQ194" s="10"/>
      <c r="BR194" s="10"/>
      <c r="BS194" s="10"/>
      <c r="BT194" s="10"/>
      <c r="BU194" s="147"/>
      <c r="BV194" s="9"/>
      <c r="BW194" s="10"/>
      <c r="BX194" s="10"/>
      <c r="BY194" s="10"/>
      <c r="BZ194" s="10"/>
      <c r="CA194" s="10"/>
      <c r="CB194" s="10"/>
      <c r="CC194" s="10"/>
      <c r="CD194" s="10"/>
      <c r="CE194" s="10"/>
      <c r="CF194" s="147"/>
      <c r="CG194" s="9"/>
      <c r="CH194" s="10"/>
      <c r="CI194" s="10"/>
      <c r="CJ194" s="10"/>
      <c r="CK194" s="10"/>
      <c r="CL194" s="10"/>
      <c r="CM194" s="10"/>
      <c r="CN194" s="10"/>
      <c r="CO194" s="10"/>
      <c r="CP194" s="10"/>
      <c r="CQ194" s="147"/>
      <c r="CR194" s="9"/>
      <c r="CS194" s="10"/>
      <c r="CT194" s="10"/>
      <c r="CU194" s="10"/>
      <c r="CV194" s="10"/>
      <c r="CW194" s="10"/>
      <c r="CX194" s="10"/>
      <c r="CY194" s="10"/>
      <c r="CZ194" s="10"/>
      <c r="DA194" s="10"/>
      <c r="DB194" s="147"/>
      <c r="DC194" s="9"/>
      <c r="DD194" s="10"/>
      <c r="DE194" s="10"/>
      <c r="DF194" s="10"/>
      <c r="DG194" s="10"/>
      <c r="DH194" s="10"/>
      <c r="DI194" s="10"/>
      <c r="DJ194" s="10"/>
      <c r="DK194" s="10"/>
      <c r="DL194" s="10"/>
      <c r="DM194" s="147"/>
      <c r="DN194" s="9"/>
      <c r="DO194" s="10"/>
      <c r="DP194" s="10"/>
      <c r="DQ194" s="10"/>
      <c r="DR194" s="10"/>
      <c r="DS194" s="10"/>
      <c r="DT194" s="10"/>
      <c r="DU194" s="10"/>
      <c r="DV194" s="10"/>
      <c r="DW194" s="10"/>
      <c r="DX194" s="152"/>
      <c r="DY194" s="9"/>
      <c r="DZ194" s="10"/>
      <c r="EA194" s="10"/>
      <c r="EB194" s="10"/>
      <c r="EC194" s="10"/>
      <c r="ED194" s="10"/>
      <c r="EE194" s="10"/>
      <c r="EF194" s="10"/>
      <c r="EG194" s="10"/>
      <c r="EH194" s="10"/>
      <c r="EI194" s="157"/>
      <c r="EU194" s="16"/>
      <c r="EV194" s="6">
        <f t="shared" si="73"/>
        <v>0</v>
      </c>
      <c r="EW194" s="6">
        <f t="shared" si="55"/>
        <v>0</v>
      </c>
      <c r="EX194" s="6">
        <f t="shared" si="56"/>
        <v>0</v>
      </c>
      <c r="EY194" s="6">
        <f t="shared" si="57"/>
        <v>0</v>
      </c>
      <c r="EZ194" s="6">
        <f t="shared" si="58"/>
        <v>0</v>
      </c>
      <c r="FA194" s="6">
        <f t="shared" si="59"/>
        <v>0</v>
      </c>
      <c r="FB194" s="6">
        <f t="shared" si="60"/>
        <v>0</v>
      </c>
      <c r="FC194" s="6">
        <f t="shared" si="61"/>
        <v>0</v>
      </c>
      <c r="FD194" s="6">
        <f t="shared" si="62"/>
        <v>0</v>
      </c>
      <c r="FE194" s="6">
        <f t="shared" si="63"/>
        <v>0</v>
      </c>
      <c r="FF194" s="6">
        <f t="shared" si="64"/>
        <v>0</v>
      </c>
      <c r="FG194" s="6">
        <f t="shared" si="65"/>
        <v>0</v>
      </c>
      <c r="FH194" s="6">
        <f t="shared" si="77"/>
        <v>0</v>
      </c>
      <c r="FI194" s="6">
        <f t="shared" si="67"/>
        <v>0</v>
      </c>
      <c r="FJ194" s="6">
        <f t="shared" si="78"/>
        <v>0</v>
      </c>
      <c r="FK194" s="6">
        <f t="shared" si="79"/>
        <v>0</v>
      </c>
    </row>
    <row r="195" spans="13:167">
      <c r="N195" s="6">
        <v>193</v>
      </c>
      <c r="O195" s="6" cm="1">
        <f t="array" ref="O195">IF(OR(AE195:AJ195&gt;0,AP195:AU195&gt;0,BA195:BF195&gt;0,BL195:BQ195&gt;0,BW195:CB195&gt;0,CH195:CM195&gt;0,CS195:CX195,DD195:DI195&gt;0,DO195:DT195&gt;0,DZ195:EE195),1,0)</f>
        <v>0</v>
      </c>
      <c r="P195" s="40"/>
      <c r="Q195" s="10"/>
      <c r="R195" s="10"/>
      <c r="S195" s="147"/>
      <c r="T195" s="147"/>
      <c r="U195" s="147"/>
      <c r="V195" s="147"/>
      <c r="W195" s="147"/>
      <c r="X195" s="147"/>
      <c r="Y195" s="147"/>
      <c r="Z195" s="147"/>
      <c r="AA195" s="147"/>
      <c r="AB195" s="147"/>
      <c r="AC195" s="147"/>
      <c r="AD195" s="9"/>
      <c r="AE195" s="10"/>
      <c r="AF195" s="10"/>
      <c r="AG195" s="10"/>
      <c r="AH195" s="10"/>
      <c r="AI195" s="10"/>
      <c r="AJ195" s="10"/>
      <c r="AK195" s="10"/>
      <c r="AL195" s="10"/>
      <c r="AM195" s="10"/>
      <c r="AN195" s="147"/>
      <c r="AO195" s="9"/>
      <c r="AP195" s="10"/>
      <c r="AQ195" s="10"/>
      <c r="AR195" s="10"/>
      <c r="AS195" s="10"/>
      <c r="AT195" s="10"/>
      <c r="AU195" s="10"/>
      <c r="AV195" s="10"/>
      <c r="AW195" s="10"/>
      <c r="AX195" s="10"/>
      <c r="AY195" s="147"/>
      <c r="AZ195" s="9"/>
      <c r="BA195" s="10"/>
      <c r="BB195" s="10"/>
      <c r="BC195" s="10"/>
      <c r="BD195" s="10"/>
      <c r="BE195" s="10"/>
      <c r="BF195" s="10"/>
      <c r="BG195" s="10"/>
      <c r="BH195" s="10"/>
      <c r="BI195" s="10"/>
      <c r="BJ195" s="147"/>
      <c r="BK195" s="9"/>
      <c r="BL195" s="10"/>
      <c r="BM195" s="10"/>
      <c r="BN195" s="10"/>
      <c r="BO195" s="10"/>
      <c r="BP195" s="10"/>
      <c r="BQ195" s="10"/>
      <c r="BR195" s="10"/>
      <c r="BS195" s="10"/>
      <c r="BT195" s="10"/>
      <c r="BU195" s="147"/>
      <c r="BV195" s="9"/>
      <c r="BW195" s="10"/>
      <c r="BX195" s="10"/>
      <c r="BY195" s="10"/>
      <c r="BZ195" s="10"/>
      <c r="CA195" s="10"/>
      <c r="CB195" s="10"/>
      <c r="CC195" s="10"/>
      <c r="CD195" s="10"/>
      <c r="CE195" s="10"/>
      <c r="CF195" s="147"/>
      <c r="CG195" s="9"/>
      <c r="CH195" s="10"/>
      <c r="CI195" s="10"/>
      <c r="CJ195" s="10"/>
      <c r="CK195" s="10"/>
      <c r="CL195" s="10"/>
      <c r="CM195" s="10"/>
      <c r="CN195" s="10"/>
      <c r="CO195" s="10"/>
      <c r="CP195" s="10"/>
      <c r="CQ195" s="147"/>
      <c r="CR195" s="9"/>
      <c r="CS195" s="10"/>
      <c r="CT195" s="10"/>
      <c r="CU195" s="10"/>
      <c r="CV195" s="10"/>
      <c r="CW195" s="10"/>
      <c r="CX195" s="10"/>
      <c r="CY195" s="10"/>
      <c r="CZ195" s="10"/>
      <c r="DA195" s="10"/>
      <c r="DB195" s="147"/>
      <c r="DC195" s="9"/>
      <c r="DD195" s="10"/>
      <c r="DE195" s="10"/>
      <c r="DF195" s="10"/>
      <c r="DG195" s="10"/>
      <c r="DH195" s="10"/>
      <c r="DI195" s="10"/>
      <c r="DJ195" s="10"/>
      <c r="DK195" s="10"/>
      <c r="DL195" s="10"/>
      <c r="DM195" s="147"/>
      <c r="DN195" s="9"/>
      <c r="DO195" s="10"/>
      <c r="DP195" s="10"/>
      <c r="DQ195" s="10"/>
      <c r="DR195" s="10"/>
      <c r="DS195" s="10"/>
      <c r="DT195" s="10"/>
      <c r="DU195" s="10"/>
      <c r="DV195" s="10"/>
      <c r="DW195" s="10"/>
      <c r="DX195" s="152"/>
      <c r="DY195" s="9"/>
      <c r="DZ195" s="10"/>
      <c r="EA195" s="10"/>
      <c r="EB195" s="10"/>
      <c r="EC195" s="10"/>
      <c r="ED195" s="10"/>
      <c r="EE195" s="10"/>
      <c r="EF195" s="10"/>
      <c r="EG195" s="10"/>
      <c r="EH195" s="10"/>
      <c r="EI195" s="157"/>
      <c r="EU195" s="16"/>
      <c r="EV195" s="6">
        <f t="shared" ref="EV195:EV202" si="80">IF(R195&gt;=1,1,0)</f>
        <v>0</v>
      </c>
      <c r="EW195" s="6">
        <f t="shared" si="55"/>
        <v>0</v>
      </c>
      <c r="EX195" s="6">
        <f t="shared" si="56"/>
        <v>0</v>
      </c>
      <c r="EY195" s="6">
        <f t="shared" si="57"/>
        <v>0</v>
      </c>
      <c r="EZ195" s="6">
        <f t="shared" si="58"/>
        <v>0</v>
      </c>
      <c r="FA195" s="6">
        <f t="shared" si="59"/>
        <v>0</v>
      </c>
      <c r="FB195" s="6">
        <f t="shared" si="60"/>
        <v>0</v>
      </c>
      <c r="FC195" s="6">
        <f t="shared" si="61"/>
        <v>0</v>
      </c>
      <c r="FD195" s="6">
        <f t="shared" si="62"/>
        <v>0</v>
      </c>
      <c r="FE195" s="6">
        <f t="shared" si="63"/>
        <v>0</v>
      </c>
      <c r="FF195" s="6">
        <f t="shared" si="64"/>
        <v>0</v>
      </c>
      <c r="FG195" s="6">
        <f t="shared" si="65"/>
        <v>0</v>
      </c>
      <c r="FH195" s="6">
        <f t="shared" si="77"/>
        <v>0</v>
      </c>
      <c r="FI195" s="6">
        <f t="shared" si="67"/>
        <v>0</v>
      </c>
      <c r="FJ195" s="6">
        <f t="shared" si="78"/>
        <v>0</v>
      </c>
      <c r="FK195" s="6">
        <f t="shared" si="79"/>
        <v>0</v>
      </c>
    </row>
    <row r="196" spans="13:167">
      <c r="N196" s="6">
        <v>194</v>
      </c>
      <c r="O196" s="6" cm="1">
        <f t="array" ref="O196">IF(OR(AE196:AJ196&gt;0,AP196:AU196&gt;0,BA196:BF196&gt;0,BL196:BQ196&gt;0,BW196:CB196&gt;0,CH196:CM196&gt;0,CS196:CX196,DD196:DI196&gt;0,DO196:DT196&gt;0,DZ196:EE196),1,0)</f>
        <v>0</v>
      </c>
      <c r="P196" s="40"/>
      <c r="Q196" s="10"/>
      <c r="R196" s="10"/>
      <c r="S196" s="147"/>
      <c r="T196" s="147"/>
      <c r="U196" s="147"/>
      <c r="V196" s="147"/>
      <c r="W196" s="147"/>
      <c r="X196" s="147"/>
      <c r="Y196" s="147"/>
      <c r="Z196" s="147"/>
      <c r="AA196" s="147"/>
      <c r="AB196" s="147"/>
      <c r="AC196" s="147"/>
      <c r="AD196" s="9"/>
      <c r="AE196" s="10"/>
      <c r="AF196" s="10"/>
      <c r="AG196" s="10"/>
      <c r="AH196" s="10"/>
      <c r="AI196" s="10"/>
      <c r="AJ196" s="10"/>
      <c r="AK196" s="10"/>
      <c r="AL196" s="10"/>
      <c r="AM196" s="10"/>
      <c r="AN196" s="147"/>
      <c r="AO196" s="9"/>
      <c r="AP196" s="10"/>
      <c r="AQ196" s="10"/>
      <c r="AR196" s="10"/>
      <c r="AS196" s="10"/>
      <c r="AT196" s="10"/>
      <c r="AU196" s="10"/>
      <c r="AV196" s="10"/>
      <c r="AW196" s="10"/>
      <c r="AX196" s="10"/>
      <c r="AY196" s="147"/>
      <c r="AZ196" s="9"/>
      <c r="BA196" s="10"/>
      <c r="BB196" s="10"/>
      <c r="BC196" s="10"/>
      <c r="BD196" s="10"/>
      <c r="BE196" s="10"/>
      <c r="BF196" s="10"/>
      <c r="BG196" s="10"/>
      <c r="BH196" s="10"/>
      <c r="BI196" s="10"/>
      <c r="BJ196" s="147"/>
      <c r="BK196" s="9"/>
      <c r="BL196" s="10"/>
      <c r="BM196" s="10"/>
      <c r="BN196" s="10"/>
      <c r="BO196" s="10"/>
      <c r="BP196" s="10"/>
      <c r="BQ196" s="10"/>
      <c r="BR196" s="10"/>
      <c r="BS196" s="10"/>
      <c r="BT196" s="10"/>
      <c r="BU196" s="147"/>
      <c r="BV196" s="9"/>
      <c r="BW196" s="10"/>
      <c r="BX196" s="10"/>
      <c r="BY196" s="10"/>
      <c r="BZ196" s="10"/>
      <c r="CA196" s="10"/>
      <c r="CB196" s="10"/>
      <c r="CC196" s="10"/>
      <c r="CD196" s="10"/>
      <c r="CE196" s="10"/>
      <c r="CF196" s="147"/>
      <c r="CG196" s="9"/>
      <c r="CH196" s="10"/>
      <c r="CI196" s="10"/>
      <c r="CJ196" s="10"/>
      <c r="CK196" s="10"/>
      <c r="CL196" s="10"/>
      <c r="CM196" s="10"/>
      <c r="CN196" s="10"/>
      <c r="CO196" s="10"/>
      <c r="CP196" s="10"/>
      <c r="CQ196" s="147"/>
      <c r="CR196" s="9"/>
      <c r="CS196" s="10"/>
      <c r="CT196" s="10"/>
      <c r="CU196" s="10"/>
      <c r="CV196" s="10"/>
      <c r="CW196" s="10"/>
      <c r="CX196" s="10"/>
      <c r="CY196" s="10"/>
      <c r="CZ196" s="10"/>
      <c r="DA196" s="10"/>
      <c r="DB196" s="147"/>
      <c r="DC196" s="9"/>
      <c r="DD196" s="10"/>
      <c r="DE196" s="10"/>
      <c r="DF196" s="10"/>
      <c r="DG196" s="10"/>
      <c r="DH196" s="10"/>
      <c r="DI196" s="10"/>
      <c r="DJ196" s="10"/>
      <c r="DK196" s="10"/>
      <c r="DL196" s="10"/>
      <c r="DM196" s="147"/>
      <c r="DN196" s="9"/>
      <c r="DO196" s="10"/>
      <c r="DP196" s="10"/>
      <c r="DQ196" s="10"/>
      <c r="DR196" s="10"/>
      <c r="DS196" s="10"/>
      <c r="DT196" s="10"/>
      <c r="DU196" s="10"/>
      <c r="DV196" s="10"/>
      <c r="DW196" s="10"/>
      <c r="DX196" s="152"/>
      <c r="DY196" s="9"/>
      <c r="DZ196" s="10"/>
      <c r="EA196" s="10"/>
      <c r="EB196" s="10"/>
      <c r="EC196" s="10"/>
      <c r="ED196" s="10"/>
      <c r="EE196" s="10"/>
      <c r="EF196" s="10"/>
      <c r="EG196" s="10"/>
      <c r="EH196" s="10"/>
      <c r="EI196" s="157"/>
      <c r="EU196" s="16"/>
      <c r="EV196" s="6">
        <f t="shared" si="80"/>
        <v>0</v>
      </c>
      <c r="EW196" s="6">
        <f t="shared" ref="EW196:EW203" si="81">S196+AD196+AO196+AZ196+BK196+BV196+CG196+CR196+DC196+DN196+DY196</f>
        <v>0</v>
      </c>
      <c r="EX196" s="6">
        <f t="shared" ref="EX196:EX203" si="82">T196+AE196+AP196+BA196+BL196+BW196+CH196+CS196+DD196+DO196+DZ196</f>
        <v>0</v>
      </c>
      <c r="EY196" s="6">
        <f t="shared" ref="EY196:EY203" si="83">U196+AF196+AQ196+BB196+BM196+BX196+CI196+CT196+DE196+DP196+EA196</f>
        <v>0</v>
      </c>
      <c r="EZ196" s="6">
        <f t="shared" ref="EZ196:EZ203" si="84">V196+AG196+AR196+BC196+BN196+BY196+CJ196+CU196+DF196+DQ196+EB196</f>
        <v>0</v>
      </c>
      <c r="FA196" s="6">
        <f t="shared" ref="FA196:FA203" si="85">W196+AH196+AS196+BD196+BO196+BZ196+CK196+CV196+DG196+DR196+EC196</f>
        <v>0</v>
      </c>
      <c r="FB196" s="6">
        <f t="shared" ref="FB196:FB203" si="86">X196+AI196+AT196+BE196+BP196+CA196+CL196+CW196+DH196+DS196+ED196</f>
        <v>0</v>
      </c>
      <c r="FC196" s="6">
        <f t="shared" ref="FC196:FC203" si="87">Y196+AJ196+AU196+BF196+BQ196+CB196+CM196+CX196+DI196+DT196+EE196</f>
        <v>0</v>
      </c>
      <c r="FD196" s="6">
        <f t="shared" ref="FD196:FD203" si="88">Z196+AK196+AV196+BG196+BR196+CC196+CN196+CY196+DJ196+DU196+EF196</f>
        <v>0</v>
      </c>
      <c r="FE196" s="6">
        <f t="shared" ref="FE196:FE203" si="89">AA196+AL196+AW196+BH196+BS196+CD196+CO196+CZ196+DK196+DV196+EG196</f>
        <v>0</v>
      </c>
      <c r="FF196" s="6">
        <f t="shared" ref="FF196:FF203" si="90">AB196+AM196+AX196+BI196+BT196+CE196+CP196+DA196+DL196+DW196+EH196</f>
        <v>0</v>
      </c>
      <c r="FG196" s="6">
        <f t="shared" ref="FG196:FG203" si="91">AC196+AN196+AY196+BJ196+BU196+CF196+CQ196+DB196+DM196+DX196+EI196</f>
        <v>0</v>
      </c>
      <c r="FH196" s="6">
        <f t="shared" ref="FH196:FH202" si="92">EW196+EX196+EY196+EZ196+FA196+FB196+FC196</f>
        <v>0</v>
      </c>
      <c r="FI196" s="6">
        <f t="shared" ref="FI196:FI203" si="93">FD196+FE196+FF196+FG196+FH196</f>
        <v>0</v>
      </c>
      <c r="FJ196" s="6">
        <f t="shared" ref="FJ196:FJ202" si="94">IF(EK196&gt;=1,1,0)</f>
        <v>0</v>
      </c>
      <c r="FK196" s="6">
        <f t="shared" ref="FK196:FK202" si="95">IF(EP196&gt;=1,1,0)</f>
        <v>0</v>
      </c>
    </row>
    <row r="197" spans="13:167">
      <c r="N197" s="6">
        <v>195</v>
      </c>
      <c r="O197" s="6" cm="1">
        <f t="array" ref="O197">IF(OR(AE197:AJ197&gt;0,AP197:AU197&gt;0,BA197:BF197&gt;0,BL197:BQ197&gt;0,BW197:CB197&gt;0,CH197:CM197&gt;0,CS197:CX197,DD197:DI197&gt;0,DO197:DT197&gt;0,DZ197:EE197),1,0)</f>
        <v>0</v>
      </c>
      <c r="P197" s="40"/>
      <c r="Q197" s="10"/>
      <c r="R197" s="10"/>
      <c r="S197" s="147"/>
      <c r="T197" s="147"/>
      <c r="U197" s="147"/>
      <c r="V197" s="147"/>
      <c r="W197" s="147"/>
      <c r="X197" s="147"/>
      <c r="Y197" s="147"/>
      <c r="Z197" s="147"/>
      <c r="AA197" s="147"/>
      <c r="AB197" s="147"/>
      <c r="AC197" s="147"/>
      <c r="AD197" s="9"/>
      <c r="AE197" s="10"/>
      <c r="AF197" s="10"/>
      <c r="AG197" s="10"/>
      <c r="AH197" s="10"/>
      <c r="AI197" s="10"/>
      <c r="AJ197" s="10"/>
      <c r="AK197" s="10"/>
      <c r="AL197" s="10"/>
      <c r="AM197" s="10"/>
      <c r="AN197" s="147"/>
      <c r="AO197" s="9"/>
      <c r="AP197" s="10"/>
      <c r="AQ197" s="10"/>
      <c r="AR197" s="10"/>
      <c r="AS197" s="10"/>
      <c r="AT197" s="10"/>
      <c r="AU197" s="10"/>
      <c r="AV197" s="10"/>
      <c r="AW197" s="10"/>
      <c r="AX197" s="10"/>
      <c r="AY197" s="147"/>
      <c r="AZ197" s="9"/>
      <c r="BA197" s="10"/>
      <c r="BB197" s="10"/>
      <c r="BC197" s="10"/>
      <c r="BD197" s="10"/>
      <c r="BE197" s="10"/>
      <c r="BF197" s="10"/>
      <c r="BG197" s="10"/>
      <c r="BH197" s="10"/>
      <c r="BI197" s="10"/>
      <c r="BJ197" s="147"/>
      <c r="BK197" s="9"/>
      <c r="BL197" s="10"/>
      <c r="BM197" s="10"/>
      <c r="BN197" s="10"/>
      <c r="BO197" s="10"/>
      <c r="BP197" s="10"/>
      <c r="BQ197" s="10"/>
      <c r="BR197" s="10"/>
      <c r="BS197" s="10"/>
      <c r="BT197" s="10"/>
      <c r="BU197" s="147"/>
      <c r="BV197" s="9"/>
      <c r="BW197" s="10"/>
      <c r="BX197" s="10"/>
      <c r="BY197" s="10"/>
      <c r="BZ197" s="10"/>
      <c r="CA197" s="10"/>
      <c r="CB197" s="10"/>
      <c r="CC197" s="10"/>
      <c r="CD197" s="10"/>
      <c r="CE197" s="10"/>
      <c r="CF197" s="147"/>
      <c r="CG197" s="9"/>
      <c r="CH197" s="10"/>
      <c r="CI197" s="10"/>
      <c r="CJ197" s="10"/>
      <c r="CK197" s="10"/>
      <c r="CL197" s="10"/>
      <c r="CM197" s="10"/>
      <c r="CN197" s="10"/>
      <c r="CO197" s="10"/>
      <c r="CP197" s="10"/>
      <c r="CQ197" s="147"/>
      <c r="CR197" s="9"/>
      <c r="CS197" s="10"/>
      <c r="CT197" s="10"/>
      <c r="CU197" s="10"/>
      <c r="CV197" s="10"/>
      <c r="CW197" s="10"/>
      <c r="CX197" s="10"/>
      <c r="CY197" s="10"/>
      <c r="CZ197" s="10"/>
      <c r="DA197" s="10"/>
      <c r="DB197" s="147"/>
      <c r="DC197" s="9"/>
      <c r="DD197" s="10"/>
      <c r="DE197" s="10"/>
      <c r="DF197" s="10"/>
      <c r="DG197" s="10"/>
      <c r="DH197" s="10"/>
      <c r="DI197" s="10"/>
      <c r="DJ197" s="10"/>
      <c r="DK197" s="10"/>
      <c r="DL197" s="10"/>
      <c r="DM197" s="147"/>
      <c r="DN197" s="9"/>
      <c r="DO197" s="10"/>
      <c r="DP197" s="10"/>
      <c r="DQ197" s="10"/>
      <c r="DR197" s="10"/>
      <c r="DS197" s="10"/>
      <c r="DT197" s="10"/>
      <c r="DU197" s="10"/>
      <c r="DV197" s="10"/>
      <c r="DW197" s="10"/>
      <c r="DX197" s="152"/>
      <c r="DY197" s="9"/>
      <c r="DZ197" s="10"/>
      <c r="EA197" s="10"/>
      <c r="EB197" s="10"/>
      <c r="EC197" s="10"/>
      <c r="ED197" s="10"/>
      <c r="EE197" s="10"/>
      <c r="EF197" s="10"/>
      <c r="EG197" s="10"/>
      <c r="EH197" s="10"/>
      <c r="EI197" s="157"/>
      <c r="EU197" s="16"/>
      <c r="EV197" s="6">
        <f t="shared" si="80"/>
        <v>0</v>
      </c>
      <c r="EW197" s="6">
        <f t="shared" si="81"/>
        <v>0</v>
      </c>
      <c r="EX197" s="6">
        <f t="shared" si="82"/>
        <v>0</v>
      </c>
      <c r="EY197" s="6">
        <f t="shared" si="83"/>
        <v>0</v>
      </c>
      <c r="EZ197" s="6">
        <f t="shared" si="84"/>
        <v>0</v>
      </c>
      <c r="FA197" s="6">
        <f t="shared" si="85"/>
        <v>0</v>
      </c>
      <c r="FB197" s="6">
        <f t="shared" si="86"/>
        <v>0</v>
      </c>
      <c r="FC197" s="6">
        <f t="shared" si="87"/>
        <v>0</v>
      </c>
      <c r="FD197" s="6">
        <f t="shared" si="88"/>
        <v>0</v>
      </c>
      <c r="FE197" s="6">
        <f t="shared" si="89"/>
        <v>0</v>
      </c>
      <c r="FF197" s="6">
        <f t="shared" si="90"/>
        <v>0</v>
      </c>
      <c r="FG197" s="6">
        <f t="shared" si="91"/>
        <v>0</v>
      </c>
      <c r="FH197" s="6">
        <f t="shared" si="92"/>
        <v>0</v>
      </c>
      <c r="FI197" s="6">
        <f t="shared" si="93"/>
        <v>0</v>
      </c>
      <c r="FJ197" s="6">
        <f t="shared" si="94"/>
        <v>0</v>
      </c>
      <c r="FK197" s="6">
        <f t="shared" si="95"/>
        <v>0</v>
      </c>
    </row>
    <row r="198" spans="13:167">
      <c r="N198" s="6">
        <v>196</v>
      </c>
      <c r="O198" s="6" cm="1">
        <f t="array" ref="O198">IF(OR(AE198:AJ198&gt;0,AP198:AU198&gt;0,BA198:BF198&gt;0,BL198:BQ198&gt;0,BW198:CB198&gt;0,CH198:CM198&gt;0,CS198:CX198,DD198:DI198&gt;0,DO198:DT198&gt;0,DZ198:EE198),1,0)</f>
        <v>0</v>
      </c>
      <c r="P198" s="40"/>
      <c r="Q198" s="10"/>
      <c r="R198" s="10"/>
      <c r="S198" s="147"/>
      <c r="T198" s="147"/>
      <c r="U198" s="147"/>
      <c r="V198" s="147"/>
      <c r="W198" s="147"/>
      <c r="X198" s="147"/>
      <c r="Y198" s="147"/>
      <c r="Z198" s="147"/>
      <c r="AA198" s="147"/>
      <c r="AB198" s="147"/>
      <c r="AC198" s="147"/>
      <c r="AD198" s="9"/>
      <c r="AE198" s="10"/>
      <c r="AF198" s="10"/>
      <c r="AG198" s="10"/>
      <c r="AH198" s="10"/>
      <c r="AI198" s="10"/>
      <c r="AJ198" s="10"/>
      <c r="AK198" s="10"/>
      <c r="AL198" s="10"/>
      <c r="AM198" s="10"/>
      <c r="AN198" s="147"/>
      <c r="AO198" s="9"/>
      <c r="AP198" s="10"/>
      <c r="AQ198" s="10"/>
      <c r="AR198" s="10"/>
      <c r="AS198" s="10"/>
      <c r="AT198" s="10"/>
      <c r="AU198" s="10"/>
      <c r="AV198" s="10"/>
      <c r="AW198" s="10"/>
      <c r="AX198" s="10"/>
      <c r="AY198" s="147"/>
      <c r="AZ198" s="9"/>
      <c r="BA198" s="10"/>
      <c r="BB198" s="10"/>
      <c r="BC198" s="10"/>
      <c r="BD198" s="10"/>
      <c r="BE198" s="10"/>
      <c r="BF198" s="10"/>
      <c r="BG198" s="10"/>
      <c r="BH198" s="10"/>
      <c r="BI198" s="10"/>
      <c r="BJ198" s="147"/>
      <c r="BK198" s="9"/>
      <c r="BL198" s="10"/>
      <c r="BM198" s="10"/>
      <c r="BN198" s="10"/>
      <c r="BO198" s="10"/>
      <c r="BP198" s="10"/>
      <c r="BQ198" s="10"/>
      <c r="BR198" s="10"/>
      <c r="BS198" s="10"/>
      <c r="BT198" s="10"/>
      <c r="BU198" s="147"/>
      <c r="BV198" s="9"/>
      <c r="BW198" s="10"/>
      <c r="BX198" s="10"/>
      <c r="BY198" s="10"/>
      <c r="BZ198" s="10"/>
      <c r="CA198" s="10"/>
      <c r="CB198" s="10"/>
      <c r="CC198" s="10"/>
      <c r="CD198" s="10"/>
      <c r="CE198" s="10"/>
      <c r="CF198" s="147"/>
      <c r="CG198" s="9"/>
      <c r="CH198" s="10"/>
      <c r="CI198" s="10"/>
      <c r="CJ198" s="10"/>
      <c r="CK198" s="10"/>
      <c r="CL198" s="10"/>
      <c r="CM198" s="10"/>
      <c r="CN198" s="10"/>
      <c r="CO198" s="10"/>
      <c r="CP198" s="10"/>
      <c r="CQ198" s="147"/>
      <c r="CR198" s="9"/>
      <c r="CS198" s="10"/>
      <c r="CT198" s="10"/>
      <c r="CU198" s="10"/>
      <c r="CV198" s="10"/>
      <c r="CW198" s="10"/>
      <c r="CX198" s="10"/>
      <c r="CY198" s="10"/>
      <c r="CZ198" s="10"/>
      <c r="DA198" s="10"/>
      <c r="DB198" s="147"/>
      <c r="DC198" s="9"/>
      <c r="DD198" s="10"/>
      <c r="DE198" s="10"/>
      <c r="DF198" s="10"/>
      <c r="DG198" s="10"/>
      <c r="DH198" s="10"/>
      <c r="DI198" s="10"/>
      <c r="DJ198" s="10"/>
      <c r="DK198" s="10"/>
      <c r="DL198" s="10"/>
      <c r="DM198" s="147"/>
      <c r="DN198" s="9"/>
      <c r="DO198" s="10"/>
      <c r="DP198" s="10"/>
      <c r="DQ198" s="10"/>
      <c r="DR198" s="10"/>
      <c r="DS198" s="10"/>
      <c r="DT198" s="10"/>
      <c r="DU198" s="10"/>
      <c r="DV198" s="10"/>
      <c r="DW198" s="10"/>
      <c r="DX198" s="152"/>
      <c r="DY198" s="9"/>
      <c r="DZ198" s="10"/>
      <c r="EA198" s="10"/>
      <c r="EB198" s="10"/>
      <c r="EC198" s="10"/>
      <c r="ED198" s="10"/>
      <c r="EE198" s="10"/>
      <c r="EF198" s="10"/>
      <c r="EG198" s="10"/>
      <c r="EH198" s="10"/>
      <c r="EI198" s="157"/>
      <c r="EU198" s="16"/>
      <c r="EV198" s="6">
        <f t="shared" si="80"/>
        <v>0</v>
      </c>
      <c r="EW198" s="6">
        <f t="shared" si="81"/>
        <v>0</v>
      </c>
      <c r="EX198" s="6">
        <f t="shared" si="82"/>
        <v>0</v>
      </c>
      <c r="EY198" s="6">
        <f t="shared" si="83"/>
        <v>0</v>
      </c>
      <c r="EZ198" s="6">
        <f t="shared" si="84"/>
        <v>0</v>
      </c>
      <c r="FA198" s="6">
        <f t="shared" si="85"/>
        <v>0</v>
      </c>
      <c r="FB198" s="6">
        <f t="shared" si="86"/>
        <v>0</v>
      </c>
      <c r="FC198" s="6">
        <f t="shared" si="87"/>
        <v>0</v>
      </c>
      <c r="FD198" s="6">
        <f t="shared" si="88"/>
        <v>0</v>
      </c>
      <c r="FE198" s="6">
        <f t="shared" si="89"/>
        <v>0</v>
      </c>
      <c r="FF198" s="6">
        <f t="shared" si="90"/>
        <v>0</v>
      </c>
      <c r="FG198" s="6">
        <f t="shared" si="91"/>
        <v>0</v>
      </c>
      <c r="FH198" s="6">
        <f t="shared" si="92"/>
        <v>0</v>
      </c>
      <c r="FI198" s="6">
        <f t="shared" si="93"/>
        <v>0</v>
      </c>
      <c r="FJ198" s="6">
        <f t="shared" si="94"/>
        <v>0</v>
      </c>
      <c r="FK198" s="6">
        <f t="shared" si="95"/>
        <v>0</v>
      </c>
    </row>
    <row r="199" spans="13:167">
      <c r="N199" s="6">
        <v>197</v>
      </c>
      <c r="O199" s="6" cm="1">
        <f t="array" ref="O199">IF(OR(AE199:AJ199&gt;0,AP199:AU199&gt;0,BA199:BF199&gt;0,BL199:BQ199&gt;0,BW199:CB199&gt;0,CH199:CM199&gt;0,CS199:CX199,DD199:DI199&gt;0,DO199:DT199&gt;0,DZ199:EE199),1,0)</f>
        <v>0</v>
      </c>
      <c r="P199" s="40"/>
      <c r="Q199" s="10"/>
      <c r="R199" s="10"/>
      <c r="S199" s="147"/>
      <c r="T199" s="147"/>
      <c r="U199" s="147"/>
      <c r="V199" s="147"/>
      <c r="W199" s="147"/>
      <c r="X199" s="147"/>
      <c r="Y199" s="147"/>
      <c r="Z199" s="147"/>
      <c r="AA199" s="147"/>
      <c r="AB199" s="147"/>
      <c r="AC199" s="147"/>
      <c r="AD199" s="9"/>
      <c r="AE199" s="10"/>
      <c r="AF199" s="10"/>
      <c r="AG199" s="10"/>
      <c r="AH199" s="10"/>
      <c r="AI199" s="10"/>
      <c r="AJ199" s="10"/>
      <c r="AK199" s="10"/>
      <c r="AL199" s="10"/>
      <c r="AM199" s="10"/>
      <c r="AN199" s="147"/>
      <c r="AO199" s="9"/>
      <c r="AP199" s="10"/>
      <c r="AQ199" s="10"/>
      <c r="AR199" s="10"/>
      <c r="AS199" s="10"/>
      <c r="AT199" s="10"/>
      <c r="AU199" s="10"/>
      <c r="AV199" s="10"/>
      <c r="AW199" s="10"/>
      <c r="AX199" s="10"/>
      <c r="AY199" s="147"/>
      <c r="AZ199" s="9"/>
      <c r="BA199" s="10"/>
      <c r="BB199" s="10"/>
      <c r="BC199" s="10"/>
      <c r="BD199" s="10"/>
      <c r="BE199" s="10"/>
      <c r="BF199" s="10"/>
      <c r="BG199" s="10"/>
      <c r="BH199" s="10"/>
      <c r="BI199" s="10"/>
      <c r="BJ199" s="147"/>
      <c r="BK199" s="9"/>
      <c r="BL199" s="10"/>
      <c r="BM199" s="10"/>
      <c r="BN199" s="10"/>
      <c r="BO199" s="10"/>
      <c r="BP199" s="10"/>
      <c r="BQ199" s="10"/>
      <c r="BR199" s="10"/>
      <c r="BS199" s="10"/>
      <c r="BT199" s="10"/>
      <c r="BU199" s="147"/>
      <c r="BV199" s="9"/>
      <c r="BW199" s="10"/>
      <c r="BX199" s="10"/>
      <c r="BY199" s="10"/>
      <c r="BZ199" s="10"/>
      <c r="CA199" s="10"/>
      <c r="CB199" s="10"/>
      <c r="CC199" s="10"/>
      <c r="CD199" s="10"/>
      <c r="CE199" s="10"/>
      <c r="CF199" s="147"/>
      <c r="CG199" s="9"/>
      <c r="CH199" s="10"/>
      <c r="CI199" s="10"/>
      <c r="CJ199" s="10"/>
      <c r="CK199" s="10"/>
      <c r="CL199" s="10"/>
      <c r="CM199" s="10"/>
      <c r="CN199" s="10"/>
      <c r="CO199" s="10"/>
      <c r="CP199" s="10"/>
      <c r="CQ199" s="147"/>
      <c r="CR199" s="9"/>
      <c r="CS199" s="10"/>
      <c r="CT199" s="10"/>
      <c r="CU199" s="10"/>
      <c r="CV199" s="10"/>
      <c r="CW199" s="10"/>
      <c r="CX199" s="10"/>
      <c r="CY199" s="10"/>
      <c r="CZ199" s="10"/>
      <c r="DA199" s="10"/>
      <c r="DB199" s="147"/>
      <c r="DC199" s="9"/>
      <c r="DD199" s="10"/>
      <c r="DE199" s="10"/>
      <c r="DF199" s="10"/>
      <c r="DG199" s="10"/>
      <c r="DH199" s="10"/>
      <c r="DI199" s="10"/>
      <c r="DJ199" s="10"/>
      <c r="DK199" s="10"/>
      <c r="DL199" s="10"/>
      <c r="DM199" s="147"/>
      <c r="DN199" s="9"/>
      <c r="DO199" s="10"/>
      <c r="DP199" s="10"/>
      <c r="DQ199" s="10"/>
      <c r="DR199" s="10"/>
      <c r="DS199" s="10"/>
      <c r="DT199" s="10"/>
      <c r="DU199" s="10"/>
      <c r="DV199" s="10"/>
      <c r="DW199" s="10"/>
      <c r="DX199" s="152"/>
      <c r="DY199" s="9"/>
      <c r="DZ199" s="10"/>
      <c r="EA199" s="10"/>
      <c r="EB199" s="10"/>
      <c r="EC199" s="10"/>
      <c r="ED199" s="10"/>
      <c r="EE199" s="10"/>
      <c r="EF199" s="10"/>
      <c r="EG199" s="10"/>
      <c r="EH199" s="10"/>
      <c r="EI199" s="157"/>
      <c r="EU199" s="16"/>
      <c r="EV199" s="6">
        <f t="shared" si="80"/>
        <v>0</v>
      </c>
      <c r="EW199" s="6">
        <f t="shared" si="81"/>
        <v>0</v>
      </c>
      <c r="EX199" s="6">
        <f t="shared" si="82"/>
        <v>0</v>
      </c>
      <c r="EY199" s="6">
        <f t="shared" si="83"/>
        <v>0</v>
      </c>
      <c r="EZ199" s="6">
        <f t="shared" si="84"/>
        <v>0</v>
      </c>
      <c r="FA199" s="6">
        <f t="shared" si="85"/>
        <v>0</v>
      </c>
      <c r="FB199" s="6">
        <f t="shared" si="86"/>
        <v>0</v>
      </c>
      <c r="FC199" s="6">
        <f t="shared" si="87"/>
        <v>0</v>
      </c>
      <c r="FD199" s="6">
        <f t="shared" si="88"/>
        <v>0</v>
      </c>
      <c r="FE199" s="6">
        <f t="shared" si="89"/>
        <v>0</v>
      </c>
      <c r="FF199" s="6">
        <f t="shared" si="90"/>
        <v>0</v>
      </c>
      <c r="FG199" s="6">
        <f t="shared" si="91"/>
        <v>0</v>
      </c>
      <c r="FH199" s="6">
        <f t="shared" si="92"/>
        <v>0</v>
      </c>
      <c r="FI199" s="6">
        <f t="shared" si="93"/>
        <v>0</v>
      </c>
      <c r="FJ199" s="6">
        <f t="shared" si="94"/>
        <v>0</v>
      </c>
      <c r="FK199" s="6">
        <f t="shared" si="95"/>
        <v>0</v>
      </c>
    </row>
    <row r="200" spans="13:167">
      <c r="N200" s="6">
        <v>198</v>
      </c>
      <c r="O200" s="6" cm="1">
        <f t="array" ref="O200">IF(OR(AE200:AJ200&gt;0,AP200:AU200&gt;0,BA200:BF200&gt;0,BL200:BQ200&gt;0,BW200:CB200&gt;0,CH200:CM200&gt;0,CS200:CX200,DD200:DI200&gt;0,DO200:DT200&gt;0,DZ200:EE200),1,0)</f>
        <v>0</v>
      </c>
      <c r="P200" s="40"/>
      <c r="Q200" s="10"/>
      <c r="R200" s="10"/>
      <c r="S200" s="147"/>
      <c r="T200" s="147"/>
      <c r="U200" s="147"/>
      <c r="V200" s="147"/>
      <c r="W200" s="147"/>
      <c r="X200" s="147"/>
      <c r="Y200" s="147"/>
      <c r="Z200" s="147"/>
      <c r="AA200" s="147"/>
      <c r="AB200" s="147"/>
      <c r="AC200" s="147"/>
      <c r="AD200" s="9"/>
      <c r="AE200" s="10"/>
      <c r="AF200" s="10"/>
      <c r="AG200" s="10"/>
      <c r="AH200" s="10"/>
      <c r="AI200" s="10"/>
      <c r="AJ200" s="10"/>
      <c r="AK200" s="10"/>
      <c r="AL200" s="10"/>
      <c r="AM200" s="10"/>
      <c r="AN200" s="147"/>
      <c r="AO200" s="9"/>
      <c r="AP200" s="10"/>
      <c r="AQ200" s="10"/>
      <c r="AR200" s="10"/>
      <c r="AS200" s="10"/>
      <c r="AT200" s="10"/>
      <c r="AU200" s="10"/>
      <c r="AV200" s="10"/>
      <c r="AW200" s="10"/>
      <c r="AX200" s="10"/>
      <c r="AY200" s="147"/>
      <c r="AZ200" s="9"/>
      <c r="BA200" s="10"/>
      <c r="BB200" s="10"/>
      <c r="BC200" s="10"/>
      <c r="BD200" s="10"/>
      <c r="BE200" s="10"/>
      <c r="BF200" s="10"/>
      <c r="BG200" s="10"/>
      <c r="BH200" s="10"/>
      <c r="BI200" s="10"/>
      <c r="BJ200" s="147"/>
      <c r="BK200" s="9"/>
      <c r="BL200" s="10"/>
      <c r="BM200" s="10"/>
      <c r="BN200" s="10"/>
      <c r="BO200" s="10"/>
      <c r="BP200" s="10"/>
      <c r="BQ200" s="10"/>
      <c r="BR200" s="10"/>
      <c r="BS200" s="10"/>
      <c r="BT200" s="10"/>
      <c r="BU200" s="147"/>
      <c r="BV200" s="9"/>
      <c r="BW200" s="10"/>
      <c r="BX200" s="10"/>
      <c r="BY200" s="10"/>
      <c r="BZ200" s="10"/>
      <c r="CA200" s="10"/>
      <c r="CB200" s="10"/>
      <c r="CC200" s="10"/>
      <c r="CD200" s="10"/>
      <c r="CE200" s="10"/>
      <c r="CF200" s="147"/>
      <c r="CG200" s="9"/>
      <c r="CH200" s="10"/>
      <c r="CI200" s="10"/>
      <c r="CJ200" s="10"/>
      <c r="CK200" s="10"/>
      <c r="CL200" s="10"/>
      <c r="CM200" s="10"/>
      <c r="CN200" s="10"/>
      <c r="CO200" s="10"/>
      <c r="CP200" s="10"/>
      <c r="CQ200" s="147"/>
      <c r="CR200" s="9"/>
      <c r="CS200" s="10"/>
      <c r="CT200" s="10"/>
      <c r="CU200" s="10"/>
      <c r="CV200" s="10"/>
      <c r="CW200" s="10"/>
      <c r="CX200" s="10"/>
      <c r="CY200" s="10"/>
      <c r="CZ200" s="10"/>
      <c r="DA200" s="10"/>
      <c r="DB200" s="147"/>
      <c r="DC200" s="9"/>
      <c r="DD200" s="10"/>
      <c r="DE200" s="10"/>
      <c r="DF200" s="10"/>
      <c r="DG200" s="10"/>
      <c r="DH200" s="10"/>
      <c r="DI200" s="10"/>
      <c r="DJ200" s="10"/>
      <c r="DK200" s="10"/>
      <c r="DL200" s="10"/>
      <c r="DM200" s="147"/>
      <c r="DN200" s="9"/>
      <c r="DO200" s="10"/>
      <c r="DP200" s="10"/>
      <c r="DQ200" s="10"/>
      <c r="DR200" s="10"/>
      <c r="DS200" s="10"/>
      <c r="DT200" s="10"/>
      <c r="DU200" s="10"/>
      <c r="DV200" s="10"/>
      <c r="DW200" s="10"/>
      <c r="DX200" s="152"/>
      <c r="DY200" s="9"/>
      <c r="DZ200" s="10"/>
      <c r="EA200" s="10"/>
      <c r="EB200" s="10"/>
      <c r="EC200" s="10"/>
      <c r="ED200" s="10"/>
      <c r="EE200" s="10"/>
      <c r="EF200" s="10"/>
      <c r="EG200" s="10"/>
      <c r="EH200" s="10"/>
      <c r="EI200" s="157"/>
      <c r="EU200" s="16"/>
      <c r="EV200" s="6">
        <f t="shared" si="80"/>
        <v>0</v>
      </c>
      <c r="EW200" s="6">
        <f t="shared" si="81"/>
        <v>0</v>
      </c>
      <c r="EX200" s="6">
        <f t="shared" si="82"/>
        <v>0</v>
      </c>
      <c r="EY200" s="6">
        <f t="shared" si="83"/>
        <v>0</v>
      </c>
      <c r="EZ200" s="6">
        <f t="shared" si="84"/>
        <v>0</v>
      </c>
      <c r="FA200" s="6">
        <f t="shared" si="85"/>
        <v>0</v>
      </c>
      <c r="FB200" s="6">
        <f t="shared" si="86"/>
        <v>0</v>
      </c>
      <c r="FC200" s="6">
        <f t="shared" si="87"/>
        <v>0</v>
      </c>
      <c r="FD200" s="6">
        <f t="shared" si="88"/>
        <v>0</v>
      </c>
      <c r="FE200" s="6">
        <f t="shared" si="89"/>
        <v>0</v>
      </c>
      <c r="FF200" s="6">
        <f t="shared" si="90"/>
        <v>0</v>
      </c>
      <c r="FG200" s="6">
        <f t="shared" si="91"/>
        <v>0</v>
      </c>
      <c r="FH200" s="6">
        <f t="shared" si="92"/>
        <v>0</v>
      </c>
      <c r="FI200" s="6">
        <f t="shared" si="93"/>
        <v>0</v>
      </c>
      <c r="FJ200" s="6">
        <f t="shared" si="94"/>
        <v>0</v>
      </c>
      <c r="FK200" s="6">
        <f t="shared" si="95"/>
        <v>0</v>
      </c>
    </row>
    <row r="201" spans="13:167">
      <c r="N201" s="6">
        <v>199</v>
      </c>
      <c r="O201" s="6" cm="1">
        <f t="array" ref="O201">IF(OR(AE201:AJ201&gt;0,AP201:AU201&gt;0,BA201:BF201&gt;0,BL201:BQ201&gt;0,BW201:CB201&gt;0,CH201:CM201&gt;0,CS201:CX201,DD201:DI201&gt;0,DO201:DT201&gt;0,DZ201:EE201),1,0)</f>
        <v>0</v>
      </c>
      <c r="P201" s="40"/>
      <c r="Q201" s="10"/>
      <c r="R201" s="10"/>
      <c r="S201" s="147"/>
      <c r="T201" s="147"/>
      <c r="U201" s="147"/>
      <c r="V201" s="147"/>
      <c r="W201" s="147"/>
      <c r="X201" s="147"/>
      <c r="Y201" s="147"/>
      <c r="Z201" s="147"/>
      <c r="AA201" s="147"/>
      <c r="AB201" s="147"/>
      <c r="AC201" s="147"/>
      <c r="AD201" s="9"/>
      <c r="AE201" s="10"/>
      <c r="AF201" s="10"/>
      <c r="AG201" s="10"/>
      <c r="AH201" s="10"/>
      <c r="AI201" s="10"/>
      <c r="AJ201" s="10"/>
      <c r="AK201" s="10"/>
      <c r="AL201" s="10"/>
      <c r="AM201" s="10"/>
      <c r="AN201" s="147"/>
      <c r="AO201" s="9"/>
      <c r="AP201" s="10"/>
      <c r="AQ201" s="10"/>
      <c r="AR201" s="10"/>
      <c r="AS201" s="10"/>
      <c r="AT201" s="10"/>
      <c r="AU201" s="10"/>
      <c r="AV201" s="10"/>
      <c r="AW201" s="10"/>
      <c r="AX201" s="10"/>
      <c r="AY201" s="147"/>
      <c r="AZ201" s="9"/>
      <c r="BA201" s="10"/>
      <c r="BB201" s="10"/>
      <c r="BC201" s="10"/>
      <c r="BD201" s="10"/>
      <c r="BE201" s="10"/>
      <c r="BF201" s="10"/>
      <c r="BG201" s="10"/>
      <c r="BH201" s="10"/>
      <c r="BI201" s="10"/>
      <c r="BJ201" s="147"/>
      <c r="BK201" s="9"/>
      <c r="BL201" s="10"/>
      <c r="BM201" s="10"/>
      <c r="BN201" s="10"/>
      <c r="BO201" s="10"/>
      <c r="BP201" s="10"/>
      <c r="BQ201" s="10"/>
      <c r="BR201" s="10"/>
      <c r="BS201" s="10"/>
      <c r="BT201" s="10"/>
      <c r="BU201" s="147"/>
      <c r="BV201" s="9"/>
      <c r="BW201" s="10"/>
      <c r="BX201" s="10"/>
      <c r="BY201" s="10"/>
      <c r="BZ201" s="10"/>
      <c r="CA201" s="10"/>
      <c r="CB201" s="10"/>
      <c r="CC201" s="10"/>
      <c r="CD201" s="10"/>
      <c r="CE201" s="10"/>
      <c r="CF201" s="147"/>
      <c r="CG201" s="9"/>
      <c r="CH201" s="10"/>
      <c r="CI201" s="10"/>
      <c r="CJ201" s="10"/>
      <c r="CK201" s="10"/>
      <c r="CL201" s="10"/>
      <c r="CM201" s="10"/>
      <c r="CN201" s="10"/>
      <c r="CO201" s="10"/>
      <c r="CP201" s="10"/>
      <c r="CQ201" s="147"/>
      <c r="CR201" s="9"/>
      <c r="CS201" s="10"/>
      <c r="CT201" s="10"/>
      <c r="CU201" s="10"/>
      <c r="CV201" s="10"/>
      <c r="CW201" s="10"/>
      <c r="CX201" s="10"/>
      <c r="CY201" s="10"/>
      <c r="CZ201" s="10"/>
      <c r="DA201" s="10"/>
      <c r="DB201" s="147"/>
      <c r="DC201" s="9"/>
      <c r="DD201" s="10"/>
      <c r="DE201" s="10"/>
      <c r="DF201" s="10"/>
      <c r="DG201" s="10"/>
      <c r="DH201" s="10"/>
      <c r="DI201" s="10"/>
      <c r="DJ201" s="10"/>
      <c r="DK201" s="10"/>
      <c r="DL201" s="10"/>
      <c r="DM201" s="147"/>
      <c r="DN201" s="9"/>
      <c r="DO201" s="10"/>
      <c r="DP201" s="10"/>
      <c r="DQ201" s="10"/>
      <c r="DR201" s="10"/>
      <c r="DS201" s="10"/>
      <c r="DT201" s="10"/>
      <c r="DU201" s="10"/>
      <c r="DV201" s="10"/>
      <c r="DW201" s="10"/>
      <c r="DX201" s="152"/>
      <c r="DY201" s="9"/>
      <c r="DZ201" s="10"/>
      <c r="EA201" s="10"/>
      <c r="EB201" s="10"/>
      <c r="EC201" s="10"/>
      <c r="ED201" s="10"/>
      <c r="EE201" s="10"/>
      <c r="EF201" s="10"/>
      <c r="EG201" s="10"/>
      <c r="EH201" s="10"/>
      <c r="EI201" s="157"/>
      <c r="EU201" s="16"/>
      <c r="EV201" s="6">
        <f t="shared" si="80"/>
        <v>0</v>
      </c>
      <c r="EW201" s="6">
        <f t="shared" si="81"/>
        <v>0</v>
      </c>
      <c r="EX201" s="6">
        <f t="shared" si="82"/>
        <v>0</v>
      </c>
      <c r="EY201" s="6">
        <f t="shared" si="83"/>
        <v>0</v>
      </c>
      <c r="EZ201" s="6">
        <f t="shared" si="84"/>
        <v>0</v>
      </c>
      <c r="FA201" s="6">
        <f t="shared" si="85"/>
        <v>0</v>
      </c>
      <c r="FB201" s="6">
        <f t="shared" si="86"/>
        <v>0</v>
      </c>
      <c r="FC201" s="6">
        <f t="shared" si="87"/>
        <v>0</v>
      </c>
      <c r="FD201" s="6">
        <f t="shared" si="88"/>
        <v>0</v>
      </c>
      <c r="FE201" s="6">
        <f t="shared" si="89"/>
        <v>0</v>
      </c>
      <c r="FF201" s="6">
        <f t="shared" si="90"/>
        <v>0</v>
      </c>
      <c r="FG201" s="6">
        <f t="shared" si="91"/>
        <v>0</v>
      </c>
      <c r="FH201" s="6">
        <f t="shared" si="92"/>
        <v>0</v>
      </c>
      <c r="FI201" s="6">
        <f t="shared" si="93"/>
        <v>0</v>
      </c>
      <c r="FJ201" s="6">
        <f t="shared" si="94"/>
        <v>0</v>
      </c>
      <c r="FK201" s="6">
        <f t="shared" si="95"/>
        <v>0</v>
      </c>
    </row>
    <row r="202" spans="13:167">
      <c r="N202" s="6">
        <v>200</v>
      </c>
      <c r="O202" s="6" cm="1">
        <f t="array" ref="O202">IF(OR(AE202:AJ202&gt;0,AP202:AU202&gt;0,BA202:BF202&gt;0,BL202:BQ202&gt;0,BW202:CB202&gt;0,CH202:CM202&gt;0,CS202:CX202,DD202:DI202&gt;0,DO202:DT202&gt;0,DZ202:EE202),1,0)</f>
        <v>0</v>
      </c>
      <c r="P202" s="40"/>
      <c r="Q202" s="10"/>
      <c r="R202" s="10"/>
      <c r="S202" s="147"/>
      <c r="T202" s="147"/>
      <c r="U202" s="147"/>
      <c r="V202" s="147"/>
      <c r="W202" s="147"/>
      <c r="X202" s="147"/>
      <c r="Y202" s="147"/>
      <c r="Z202" s="147"/>
      <c r="AA202" s="147"/>
      <c r="AB202" s="147"/>
      <c r="AC202" s="147"/>
      <c r="AD202" s="9"/>
      <c r="AE202" s="10"/>
      <c r="AF202" s="10"/>
      <c r="AG202" s="10"/>
      <c r="AH202" s="10"/>
      <c r="AI202" s="10"/>
      <c r="AJ202" s="10"/>
      <c r="AK202" s="10"/>
      <c r="AL202" s="10"/>
      <c r="AM202" s="10"/>
      <c r="AN202" s="147"/>
      <c r="AO202" s="9"/>
      <c r="AP202" s="10"/>
      <c r="AQ202" s="10"/>
      <c r="AR202" s="10"/>
      <c r="AS202" s="10"/>
      <c r="AT202" s="10"/>
      <c r="AU202" s="10"/>
      <c r="AV202" s="10"/>
      <c r="AW202" s="10"/>
      <c r="AX202" s="10"/>
      <c r="AY202" s="147"/>
      <c r="AZ202" s="9"/>
      <c r="BA202" s="10"/>
      <c r="BB202" s="10"/>
      <c r="BC202" s="10"/>
      <c r="BD202" s="10"/>
      <c r="BE202" s="10"/>
      <c r="BF202" s="10"/>
      <c r="BG202" s="10"/>
      <c r="BH202" s="10"/>
      <c r="BI202" s="10"/>
      <c r="BJ202" s="147"/>
      <c r="BK202" s="9"/>
      <c r="BL202" s="10"/>
      <c r="BM202" s="10"/>
      <c r="BN202" s="10"/>
      <c r="BO202" s="10"/>
      <c r="BP202" s="10"/>
      <c r="BQ202" s="10"/>
      <c r="BR202" s="10"/>
      <c r="BS202" s="10"/>
      <c r="BT202" s="10"/>
      <c r="BU202" s="147"/>
      <c r="BV202" s="9"/>
      <c r="BW202" s="10"/>
      <c r="BX202" s="10"/>
      <c r="BY202" s="10"/>
      <c r="BZ202" s="10"/>
      <c r="CA202" s="10"/>
      <c r="CB202" s="10"/>
      <c r="CC202" s="10"/>
      <c r="CD202" s="10"/>
      <c r="CE202" s="10"/>
      <c r="CF202" s="147"/>
      <c r="CG202" s="9"/>
      <c r="CH202" s="10"/>
      <c r="CI202" s="10"/>
      <c r="CJ202" s="10"/>
      <c r="CK202" s="10"/>
      <c r="CL202" s="10"/>
      <c r="CM202" s="10"/>
      <c r="CN202" s="10"/>
      <c r="CO202" s="10"/>
      <c r="CP202" s="10"/>
      <c r="CQ202" s="147"/>
      <c r="CR202" s="9"/>
      <c r="CS202" s="10"/>
      <c r="CT202" s="10"/>
      <c r="CU202" s="10"/>
      <c r="CV202" s="10"/>
      <c r="CW202" s="10"/>
      <c r="CX202" s="10"/>
      <c r="CY202" s="10"/>
      <c r="CZ202" s="10"/>
      <c r="DA202" s="10"/>
      <c r="DB202" s="147"/>
      <c r="DC202" s="9"/>
      <c r="DD202" s="10"/>
      <c r="DE202" s="10"/>
      <c r="DF202" s="10"/>
      <c r="DG202" s="10"/>
      <c r="DH202" s="10"/>
      <c r="DI202" s="10"/>
      <c r="DJ202" s="10"/>
      <c r="DK202" s="10"/>
      <c r="DL202" s="10"/>
      <c r="DM202" s="147"/>
      <c r="DN202" s="9"/>
      <c r="DO202" s="10"/>
      <c r="DP202" s="10"/>
      <c r="DQ202" s="10"/>
      <c r="DR202" s="10"/>
      <c r="DS202" s="10"/>
      <c r="DT202" s="10"/>
      <c r="DU202" s="10"/>
      <c r="DV202" s="10"/>
      <c r="DW202" s="10"/>
      <c r="DX202" s="152"/>
      <c r="DY202" s="9"/>
      <c r="DZ202" s="10"/>
      <c r="EA202" s="10"/>
      <c r="EB202" s="10"/>
      <c r="EC202" s="10"/>
      <c r="ED202" s="10"/>
      <c r="EE202" s="10"/>
      <c r="EF202" s="10"/>
      <c r="EG202" s="10"/>
      <c r="EH202" s="10"/>
      <c r="EI202" s="157"/>
      <c r="EU202" s="16"/>
      <c r="EV202" s="6">
        <f t="shared" si="80"/>
        <v>0</v>
      </c>
      <c r="EW202" s="6">
        <f t="shared" si="81"/>
        <v>0</v>
      </c>
      <c r="EX202" s="6">
        <f t="shared" si="82"/>
        <v>0</v>
      </c>
      <c r="EY202" s="6">
        <f t="shared" si="83"/>
        <v>0</v>
      </c>
      <c r="EZ202" s="6">
        <f t="shared" si="84"/>
        <v>0</v>
      </c>
      <c r="FA202" s="6">
        <f t="shared" si="85"/>
        <v>0</v>
      </c>
      <c r="FB202" s="6">
        <f t="shared" si="86"/>
        <v>0</v>
      </c>
      <c r="FC202" s="6">
        <f t="shared" si="87"/>
        <v>0</v>
      </c>
      <c r="FD202" s="6">
        <f t="shared" si="88"/>
        <v>0</v>
      </c>
      <c r="FE202" s="6">
        <f t="shared" si="89"/>
        <v>0</v>
      </c>
      <c r="FF202" s="6">
        <f t="shared" si="90"/>
        <v>0</v>
      </c>
      <c r="FG202" s="6">
        <f t="shared" si="91"/>
        <v>0</v>
      </c>
      <c r="FH202" s="6">
        <f t="shared" si="92"/>
        <v>0</v>
      </c>
      <c r="FI202" s="6">
        <f t="shared" si="93"/>
        <v>0</v>
      </c>
      <c r="FJ202" s="6">
        <f t="shared" si="94"/>
        <v>0</v>
      </c>
      <c r="FK202" s="6">
        <f t="shared" si="95"/>
        <v>0</v>
      </c>
    </row>
    <row r="203" spans="13:167" s="29" customFormat="1">
      <c r="M203" s="28" t="s">
        <v>68</v>
      </c>
      <c r="N203" s="28"/>
      <c r="O203" s="28">
        <f>SUM(O3:O202)</f>
        <v>9</v>
      </c>
      <c r="P203" s="41"/>
      <c r="S203" s="29">
        <f t="shared" ref="S203" si="96">SUM(S3:S202)</f>
        <v>1112</v>
      </c>
      <c r="T203" s="29">
        <f t="shared" ref="T203" si="97">SUM(T3:T202)</f>
        <v>0</v>
      </c>
      <c r="U203" s="29">
        <f t="shared" ref="U203" si="98">SUM(U3:U202)</f>
        <v>0</v>
      </c>
      <c r="V203" s="29">
        <f t="shared" ref="V203" si="99">SUM(V3:V202)</f>
        <v>0</v>
      </c>
      <c r="W203" s="29">
        <f t="shared" ref="W203" si="100">SUM(W3:W202)</f>
        <v>0</v>
      </c>
      <c r="X203" s="29">
        <f t="shared" ref="X203" si="101">SUM(X3:X202)</f>
        <v>0</v>
      </c>
      <c r="Y203" s="29">
        <f t="shared" ref="Y203" si="102">SUM(Y3:Y202)</f>
        <v>0</v>
      </c>
      <c r="Z203" s="29">
        <f t="shared" ref="Z203" si="103">SUM(Z3:Z202)</f>
        <v>594</v>
      </c>
      <c r="AA203" s="29">
        <f t="shared" ref="AA203" si="104">SUM(AA3:AA202)</f>
        <v>30</v>
      </c>
      <c r="AB203" s="29">
        <f t="shared" ref="AB203" si="105">SUM(AB3:AB202)</f>
        <v>3</v>
      </c>
      <c r="AC203" s="29">
        <f t="shared" ref="AC203" si="106">SUM(AC3:AC202)</f>
        <v>214</v>
      </c>
      <c r="AD203" s="42">
        <f>SUM(AD3:AD202)</f>
        <v>898</v>
      </c>
      <c r="AE203" s="29">
        <f t="shared" ref="AE203:AU203" si="107">SUM(AE3:AE202)</f>
        <v>0</v>
      </c>
      <c r="AF203" s="29">
        <f t="shared" si="107"/>
        <v>0</v>
      </c>
      <c r="AG203" s="29">
        <f t="shared" si="107"/>
        <v>0</v>
      </c>
      <c r="AH203" s="29">
        <f t="shared" si="107"/>
        <v>0</v>
      </c>
      <c r="AI203" s="29">
        <f t="shared" si="107"/>
        <v>0</v>
      </c>
      <c r="AJ203" s="29">
        <f t="shared" si="107"/>
        <v>0</v>
      </c>
      <c r="AK203" s="29">
        <f t="shared" si="107"/>
        <v>445</v>
      </c>
      <c r="AL203" s="29">
        <f t="shared" si="107"/>
        <v>24</v>
      </c>
      <c r="AM203" s="29">
        <f t="shared" si="107"/>
        <v>0</v>
      </c>
      <c r="AN203" s="29">
        <f t="shared" si="107"/>
        <v>220</v>
      </c>
      <c r="AO203" s="42">
        <f t="shared" si="107"/>
        <v>309</v>
      </c>
      <c r="AP203" s="29">
        <f t="shared" si="107"/>
        <v>1</v>
      </c>
      <c r="AQ203" s="29">
        <f t="shared" si="107"/>
        <v>0</v>
      </c>
      <c r="AR203" s="29">
        <f t="shared" si="107"/>
        <v>0</v>
      </c>
      <c r="AS203" s="29">
        <f t="shared" si="107"/>
        <v>0</v>
      </c>
      <c r="AT203" s="29">
        <f t="shared" si="107"/>
        <v>0</v>
      </c>
      <c r="AU203" s="29">
        <f t="shared" si="107"/>
        <v>1</v>
      </c>
      <c r="AV203" s="29">
        <f t="shared" ref="AV203:BM203" si="108">SUM(AV3:AV202)</f>
        <v>206</v>
      </c>
      <c r="AW203" s="29">
        <f t="shared" si="108"/>
        <v>14</v>
      </c>
      <c r="AX203" s="29">
        <f t="shared" si="108"/>
        <v>0</v>
      </c>
      <c r="AY203" s="29">
        <f t="shared" si="108"/>
        <v>97</v>
      </c>
      <c r="AZ203" s="42">
        <f t="shared" si="108"/>
        <v>222</v>
      </c>
      <c r="BA203" s="29">
        <f t="shared" si="108"/>
        <v>3</v>
      </c>
      <c r="BB203" s="29">
        <f t="shared" si="108"/>
        <v>0</v>
      </c>
      <c r="BC203" s="29">
        <f t="shared" si="108"/>
        <v>1</v>
      </c>
      <c r="BD203" s="29">
        <f t="shared" si="108"/>
        <v>0</v>
      </c>
      <c r="BE203" s="29">
        <f t="shared" si="108"/>
        <v>1</v>
      </c>
      <c r="BF203" s="29">
        <f t="shared" si="108"/>
        <v>0</v>
      </c>
      <c r="BG203" s="29">
        <f t="shared" si="108"/>
        <v>162</v>
      </c>
      <c r="BH203" s="29">
        <f t="shared" si="108"/>
        <v>9</v>
      </c>
      <c r="BI203" s="29">
        <f t="shared" si="108"/>
        <v>0</v>
      </c>
      <c r="BJ203" s="29">
        <f t="shared" si="108"/>
        <v>75</v>
      </c>
      <c r="BK203" s="42">
        <f t="shared" si="108"/>
        <v>80</v>
      </c>
      <c r="BL203" s="29">
        <f t="shared" si="108"/>
        <v>2</v>
      </c>
      <c r="BM203" s="29">
        <f t="shared" si="108"/>
        <v>0</v>
      </c>
      <c r="BN203" s="29">
        <f t="shared" ref="BN203:CD203" si="109">SUM(BN3:BN202)</f>
        <v>2</v>
      </c>
      <c r="BO203" s="29">
        <f t="shared" si="109"/>
        <v>0</v>
      </c>
      <c r="BP203" s="29">
        <f t="shared" si="109"/>
        <v>0</v>
      </c>
      <c r="BQ203" s="29">
        <f t="shared" si="109"/>
        <v>0</v>
      </c>
      <c r="BR203" s="29">
        <f t="shared" si="109"/>
        <v>67</v>
      </c>
      <c r="BS203" s="29">
        <f t="shared" si="109"/>
        <v>1</v>
      </c>
      <c r="BT203" s="29">
        <f t="shared" si="109"/>
        <v>0</v>
      </c>
      <c r="BU203" s="29">
        <f t="shared" si="109"/>
        <v>20</v>
      </c>
      <c r="BV203" s="42">
        <f t="shared" si="109"/>
        <v>29</v>
      </c>
      <c r="BW203" s="29">
        <f t="shared" si="109"/>
        <v>0</v>
      </c>
      <c r="BX203" s="29">
        <f t="shared" si="109"/>
        <v>0</v>
      </c>
      <c r="BY203" s="29">
        <f t="shared" si="109"/>
        <v>0</v>
      </c>
      <c r="BZ203" s="29">
        <f t="shared" si="109"/>
        <v>0</v>
      </c>
      <c r="CA203" s="29">
        <f t="shared" si="109"/>
        <v>0</v>
      </c>
      <c r="CB203" s="29">
        <f t="shared" si="109"/>
        <v>1</v>
      </c>
      <c r="CC203" s="29">
        <f t="shared" si="109"/>
        <v>14</v>
      </c>
      <c r="CD203" s="29">
        <f t="shared" si="109"/>
        <v>0</v>
      </c>
      <c r="CE203" s="29">
        <f t="shared" ref="CE203:CV203" si="110">SUM(CE3:CE202)</f>
        <v>0</v>
      </c>
      <c r="CF203" s="29">
        <f t="shared" si="110"/>
        <v>0</v>
      </c>
      <c r="CG203" s="42">
        <f t="shared" si="110"/>
        <v>8</v>
      </c>
      <c r="CH203" s="29">
        <f t="shared" si="110"/>
        <v>0</v>
      </c>
      <c r="CI203" s="29">
        <f t="shared" si="110"/>
        <v>0</v>
      </c>
      <c r="CJ203" s="29">
        <f t="shared" si="110"/>
        <v>0</v>
      </c>
      <c r="CK203" s="29">
        <f t="shared" si="110"/>
        <v>0</v>
      </c>
      <c r="CL203" s="29">
        <f t="shared" si="110"/>
        <v>0</v>
      </c>
      <c r="CM203" s="29">
        <f t="shared" si="110"/>
        <v>0</v>
      </c>
      <c r="CN203" s="29">
        <f t="shared" si="110"/>
        <v>3</v>
      </c>
      <c r="CO203" s="29">
        <f t="shared" si="110"/>
        <v>1</v>
      </c>
      <c r="CP203" s="29">
        <f t="shared" si="110"/>
        <v>0</v>
      </c>
      <c r="CQ203" s="29">
        <f t="shared" si="110"/>
        <v>1</v>
      </c>
      <c r="CR203" s="42">
        <f t="shared" si="110"/>
        <v>2</v>
      </c>
      <c r="CS203" s="29">
        <f t="shared" si="110"/>
        <v>0</v>
      </c>
      <c r="CT203" s="29">
        <f t="shared" si="110"/>
        <v>0</v>
      </c>
      <c r="CU203" s="29">
        <f t="shared" si="110"/>
        <v>0</v>
      </c>
      <c r="CV203" s="29">
        <f t="shared" si="110"/>
        <v>0</v>
      </c>
      <c r="CW203" s="29">
        <f t="shared" ref="CW203:DN203" si="111">SUM(CW3:CW202)</f>
        <v>0</v>
      </c>
      <c r="CX203" s="29">
        <f t="shared" si="111"/>
        <v>0</v>
      </c>
      <c r="CY203" s="29">
        <f t="shared" si="111"/>
        <v>2</v>
      </c>
      <c r="CZ203" s="29">
        <f t="shared" si="111"/>
        <v>1</v>
      </c>
      <c r="DA203" s="29">
        <f t="shared" si="111"/>
        <v>0</v>
      </c>
      <c r="DB203" s="29">
        <f t="shared" si="111"/>
        <v>0</v>
      </c>
      <c r="DC203" s="42">
        <f t="shared" si="111"/>
        <v>2</v>
      </c>
      <c r="DD203" s="29">
        <f t="shared" si="111"/>
        <v>0</v>
      </c>
      <c r="DE203" s="29">
        <f t="shared" si="111"/>
        <v>0</v>
      </c>
      <c r="DF203" s="29">
        <f t="shared" si="111"/>
        <v>0</v>
      </c>
      <c r="DG203" s="29">
        <f t="shared" si="111"/>
        <v>0</v>
      </c>
      <c r="DH203" s="29">
        <f t="shared" si="111"/>
        <v>0</v>
      </c>
      <c r="DI203" s="29">
        <f t="shared" si="111"/>
        <v>0</v>
      </c>
      <c r="DJ203" s="29">
        <f t="shared" si="111"/>
        <v>0</v>
      </c>
      <c r="DK203" s="29">
        <f t="shared" si="111"/>
        <v>0</v>
      </c>
      <c r="DL203" s="29">
        <f t="shared" si="111"/>
        <v>0</v>
      </c>
      <c r="DM203" s="29">
        <f t="shared" si="111"/>
        <v>0</v>
      </c>
      <c r="DN203" s="42">
        <f t="shared" si="111"/>
        <v>1</v>
      </c>
      <c r="DO203" s="29">
        <f t="shared" ref="DO203:DX203" si="112">SUM(DO3:DO202)</f>
        <v>0</v>
      </c>
      <c r="DP203" s="29">
        <f t="shared" si="112"/>
        <v>0</v>
      </c>
      <c r="DQ203" s="29">
        <f t="shared" si="112"/>
        <v>0</v>
      </c>
      <c r="DR203" s="29">
        <f t="shared" si="112"/>
        <v>0</v>
      </c>
      <c r="DS203" s="29">
        <f t="shared" si="112"/>
        <v>0</v>
      </c>
      <c r="DT203" s="29">
        <f t="shared" si="112"/>
        <v>0</v>
      </c>
      <c r="DU203" s="29">
        <f t="shared" si="112"/>
        <v>0</v>
      </c>
      <c r="DV203" s="29">
        <f t="shared" si="112"/>
        <v>0</v>
      </c>
      <c r="DW203" s="29">
        <f t="shared" si="112"/>
        <v>0</v>
      </c>
      <c r="DX203" s="29">
        <f t="shared" si="112"/>
        <v>1</v>
      </c>
      <c r="DY203" s="42">
        <f t="shared" ref="DY203:EI203" si="113">SUM(DY3:DY202)</f>
        <v>0</v>
      </c>
      <c r="DZ203" s="62">
        <f t="shared" si="113"/>
        <v>0</v>
      </c>
      <c r="EA203" s="62">
        <f t="shared" si="113"/>
        <v>0</v>
      </c>
      <c r="EB203" s="62">
        <f t="shared" si="113"/>
        <v>0</v>
      </c>
      <c r="EC203" s="62">
        <f t="shared" si="113"/>
        <v>0</v>
      </c>
      <c r="ED203" s="62">
        <f t="shared" si="113"/>
        <v>0</v>
      </c>
      <c r="EE203" s="62">
        <f t="shared" si="113"/>
        <v>0</v>
      </c>
      <c r="EF203" s="62">
        <f t="shared" si="113"/>
        <v>0</v>
      </c>
      <c r="EG203" s="62">
        <f t="shared" si="113"/>
        <v>0</v>
      </c>
      <c r="EH203" s="62">
        <f t="shared" si="113"/>
        <v>0</v>
      </c>
      <c r="EI203" s="158">
        <f t="shared" si="113"/>
        <v>0</v>
      </c>
      <c r="EJ203" s="62"/>
      <c r="EK203" s="62"/>
      <c r="EL203" s="62"/>
      <c r="EM203" s="62"/>
      <c r="EN203" s="62"/>
      <c r="EO203" s="62"/>
      <c r="EP203" s="62"/>
      <c r="EQ203" s="62"/>
      <c r="ER203" s="62"/>
      <c r="ES203" s="62"/>
      <c r="ET203" s="62"/>
      <c r="EU203" s="62"/>
      <c r="EV203" s="29">
        <f t="shared" ref="EV203:FK203" si="114">SUM(EV3:EV202)</f>
        <v>100</v>
      </c>
      <c r="EW203" s="6">
        <f t="shared" si="81"/>
        <v>2663</v>
      </c>
      <c r="EX203" s="6">
        <f t="shared" si="82"/>
        <v>6</v>
      </c>
      <c r="EY203" s="6">
        <f t="shared" si="83"/>
        <v>0</v>
      </c>
      <c r="EZ203" s="6">
        <f t="shared" si="84"/>
        <v>3</v>
      </c>
      <c r="FA203" s="6">
        <f t="shared" si="85"/>
        <v>0</v>
      </c>
      <c r="FB203" s="6">
        <f t="shared" si="86"/>
        <v>1</v>
      </c>
      <c r="FC203" s="6">
        <f t="shared" si="87"/>
        <v>2</v>
      </c>
      <c r="FD203" s="6">
        <f t="shared" si="88"/>
        <v>1493</v>
      </c>
      <c r="FE203" s="6">
        <f t="shared" si="89"/>
        <v>80</v>
      </c>
      <c r="FF203" s="6">
        <f t="shared" si="90"/>
        <v>3</v>
      </c>
      <c r="FG203" s="6">
        <f t="shared" si="91"/>
        <v>628</v>
      </c>
      <c r="FH203" s="29">
        <f t="shared" si="114"/>
        <v>2675</v>
      </c>
      <c r="FI203" s="6">
        <f t="shared" si="93"/>
        <v>4879</v>
      </c>
      <c r="FJ203" s="29">
        <f t="shared" si="114"/>
        <v>8</v>
      </c>
      <c r="FK203" s="29">
        <f t="shared" si="114"/>
        <v>7</v>
      </c>
    </row>
    <row r="204" spans="13:167">
      <c r="FJ204" s="28">
        <f>FJ203+FK203</f>
        <v>15</v>
      </c>
      <c r="FK204" s="68"/>
    </row>
  </sheetData>
  <mergeCells count="1">
    <mergeCell ref="Q1:R1"/>
  </mergeCells>
  <phoneticPr fontId="0" type="noConversion"/>
  <printOptions gridLines="1" gridLinesSet="0"/>
  <pageMargins left="0.75" right="0.75" top="1" bottom="1" header="0.5" footer="0.5"/>
  <pageSetup orientation="portrait" horizontalDpi="360" verticalDpi="0" r:id="rId1"/>
  <headerFooter alignWithMargins="0">
    <oddHeader>&amp;A</oddHeader>
    <oddFooter>Page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7"/>
  <sheetViews>
    <sheetView workbookViewId="0">
      <selection activeCell="E7" sqref="E7"/>
    </sheetView>
  </sheetViews>
  <sheetFormatPr defaultRowHeight="12.75"/>
  <cols>
    <col min="1" max="1" width="2.7109375" customWidth="1"/>
    <col min="4" max="5" width="8.7109375" customWidth="1"/>
    <col min="6" max="6" width="9.5703125" customWidth="1"/>
    <col min="7" max="7" width="8.140625" customWidth="1"/>
    <col min="8" max="8" width="7.42578125" customWidth="1"/>
    <col min="9" max="9" width="7.28515625" customWidth="1"/>
    <col min="10" max="10" width="7.85546875" customWidth="1"/>
    <col min="11" max="11" width="7.28515625" customWidth="1"/>
    <col min="12" max="12" width="8.28515625" customWidth="1"/>
    <col min="13" max="13" width="5.28515625" customWidth="1"/>
    <col min="14" max="14" width="2.7109375" customWidth="1"/>
  </cols>
  <sheetData>
    <row r="1" spans="1:14" s="6" customFormat="1" ht="13.5" thickTop="1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5"/>
    </row>
    <row r="2" spans="1:14" s="6" customFormat="1" ht="15">
      <c r="A2" s="14"/>
      <c r="B2" s="115" t="s">
        <v>69</v>
      </c>
      <c r="C2" s="113"/>
      <c r="D2" s="114"/>
      <c r="E2" s="114"/>
      <c r="F2" s="114"/>
      <c r="G2" s="114"/>
      <c r="H2" s="114"/>
      <c r="I2" s="114"/>
      <c r="J2" s="114"/>
      <c r="K2" s="113"/>
      <c r="L2" s="113"/>
      <c r="M2" s="113"/>
      <c r="N2" s="15"/>
    </row>
    <row r="3" spans="1:14" s="6" customFormat="1" ht="15">
      <c r="A3" s="14"/>
      <c r="B3" s="115" t="s">
        <v>70</v>
      </c>
      <c r="C3" s="113"/>
      <c r="D3" s="114"/>
      <c r="E3" s="114"/>
      <c r="F3" s="114"/>
      <c r="G3" s="114"/>
      <c r="H3" s="114"/>
      <c r="I3" s="114"/>
      <c r="J3" s="114"/>
      <c r="K3" s="113"/>
      <c r="L3" s="113"/>
      <c r="M3" s="113"/>
      <c r="N3" s="15"/>
    </row>
    <row r="4" spans="1:14" s="6" customFormat="1">
      <c r="A4" s="14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15"/>
    </row>
    <row r="5" spans="1:14">
      <c r="A5" s="46"/>
      <c r="M5" s="48"/>
      <c r="N5" s="47"/>
    </row>
    <row r="6" spans="1:14" ht="13.5" thickBot="1">
      <c r="A6" s="46"/>
      <c r="C6" s="44" t="s">
        <v>71</v>
      </c>
      <c r="D6" s="43"/>
      <c r="E6" s="125" t="str">
        <f>ENTRY!A3</f>
        <v>Blackwater-Nation</v>
      </c>
      <c r="F6" s="43"/>
      <c r="H6" s="44" t="s">
        <v>72</v>
      </c>
      <c r="I6" s="43"/>
      <c r="J6" s="125" t="str">
        <f>ENTRY!I3</f>
        <v>MFLNRO&amp;RD</v>
      </c>
      <c r="K6" s="43"/>
      <c r="L6" s="43"/>
      <c r="M6" s="48"/>
      <c r="N6" s="47"/>
    </row>
    <row r="7" spans="1:14" ht="13.5" thickBot="1">
      <c r="A7" s="46"/>
      <c r="C7" s="44" t="s">
        <v>73</v>
      </c>
      <c r="D7" s="43"/>
      <c r="E7" s="125" t="str">
        <f>ENTRY!B3</f>
        <v>93O 043</v>
      </c>
      <c r="F7" s="43"/>
      <c r="H7" s="44" t="s">
        <v>74</v>
      </c>
      <c r="I7" s="43"/>
      <c r="J7" s="125" t="str">
        <f>ENTRY!J3</f>
        <v>FH208240007</v>
      </c>
      <c r="K7" s="43"/>
      <c r="L7" s="43"/>
      <c r="M7" s="48"/>
      <c r="N7" s="47"/>
    </row>
    <row r="8" spans="1:14" ht="13.5" thickBot="1">
      <c r="A8" s="46"/>
      <c r="C8" s="44" t="s">
        <v>75</v>
      </c>
      <c r="D8" s="43"/>
      <c r="E8" s="125">
        <f>ENTRY!C3</f>
        <v>1</v>
      </c>
      <c r="F8" s="43"/>
      <c r="H8" s="44" t="s">
        <v>76</v>
      </c>
      <c r="I8" s="43"/>
      <c r="J8" s="125" t="str">
        <f>ENTRY!L3</f>
        <v>A. O'Grady, C. Lewis, , T. Jenner</v>
      </c>
      <c r="K8" s="43"/>
      <c r="L8" s="43"/>
      <c r="M8" s="48"/>
      <c r="N8" s="47"/>
    </row>
    <row r="9" spans="1:14" ht="13.5" thickBot="1">
      <c r="A9" s="46"/>
      <c r="C9" s="44" t="s">
        <v>77</v>
      </c>
      <c r="D9" s="43"/>
      <c r="E9" s="125" t="str">
        <f>ENTRY!K3</f>
        <v>GRID</v>
      </c>
      <c r="F9" s="43"/>
      <c r="H9" s="44" t="s">
        <v>78</v>
      </c>
      <c r="I9" s="43"/>
      <c r="J9" s="125" t="str">
        <f>ENTRY!M3</f>
        <v>YES</v>
      </c>
      <c r="K9" s="43"/>
      <c r="L9" s="43"/>
      <c r="M9" s="48"/>
      <c r="N9" s="47"/>
    </row>
    <row r="10" spans="1:14" ht="13.5" thickBot="1">
      <c r="A10" s="46"/>
      <c r="C10" s="44" t="s">
        <v>79</v>
      </c>
      <c r="D10" s="43"/>
      <c r="E10" s="186" t="str">
        <f>ENTRY!F3</f>
        <v>Dec 5,7-9, 19</v>
      </c>
      <c r="F10" s="186"/>
      <c r="H10" s="44" t="s">
        <v>80</v>
      </c>
      <c r="I10" s="44" t="s">
        <v>81</v>
      </c>
      <c r="J10" s="125" t="str">
        <f>ENTRY!G3</f>
        <v>55° 26' 26.0"</v>
      </c>
      <c r="K10" s="44" t="s">
        <v>82</v>
      </c>
      <c r="L10" s="125" t="str">
        <f>ENTRY!H3</f>
        <v xml:space="preserve">123° 32' 35.2" </v>
      </c>
      <c r="M10" s="48"/>
      <c r="N10" s="47"/>
    </row>
    <row r="11" spans="1:14" ht="13.5" thickBot="1">
      <c r="A11" s="46"/>
      <c r="B11" s="48"/>
      <c r="C11" s="44" t="s">
        <v>83</v>
      </c>
      <c r="D11" s="43"/>
      <c r="E11" s="125">
        <f>ENTRY!D3</f>
        <v>106.9</v>
      </c>
      <c r="F11" s="43"/>
      <c r="H11" s="44" t="s">
        <v>84</v>
      </c>
      <c r="I11" s="43"/>
      <c r="J11" s="43"/>
      <c r="K11" s="125">
        <f>ENTRY!E3</f>
        <v>10000</v>
      </c>
      <c r="L11" s="43"/>
      <c r="M11" s="48"/>
      <c r="N11" s="47"/>
    </row>
    <row r="12" spans="1:14">
      <c r="A12" s="46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7"/>
    </row>
    <row r="13" spans="1:14">
      <c r="A13" s="46"/>
      <c r="B13" s="48"/>
      <c r="C13" s="48"/>
      <c r="E13" s="48"/>
      <c r="F13" s="48"/>
      <c r="G13" s="48"/>
      <c r="H13" s="48"/>
      <c r="I13" s="48"/>
      <c r="J13" s="48"/>
      <c r="K13" s="48"/>
      <c r="L13" s="48"/>
      <c r="M13" s="48"/>
      <c r="N13" s="47"/>
    </row>
    <row r="14" spans="1:14" ht="13.5" thickBot="1">
      <c r="A14" s="46"/>
      <c r="B14" s="100" t="s">
        <v>85</v>
      </c>
      <c r="C14" s="133" t="s">
        <v>86</v>
      </c>
      <c r="E14" s="48"/>
      <c r="F14" s="48"/>
      <c r="G14" s="48"/>
      <c r="H14" s="48"/>
      <c r="I14" s="48"/>
      <c r="J14" s="48"/>
      <c r="K14" s="48"/>
      <c r="L14" s="48"/>
      <c r="M14" s="48"/>
      <c r="N14" s="47"/>
    </row>
    <row r="15" spans="1:14" s="22" customFormat="1" ht="13.5" thickBot="1">
      <c r="A15" s="49"/>
      <c r="B15" s="50"/>
      <c r="C15" s="50"/>
      <c r="D15" s="24" t="s">
        <v>52</v>
      </c>
      <c r="E15" s="30">
        <v>2019</v>
      </c>
      <c r="F15" s="31"/>
      <c r="G15" s="30">
        <v>2018</v>
      </c>
      <c r="H15" s="31"/>
      <c r="I15" s="30" t="s">
        <v>175</v>
      </c>
      <c r="J15" s="31"/>
      <c r="K15" s="50"/>
      <c r="L15" s="50"/>
      <c r="M15" s="50"/>
      <c r="N15" s="51"/>
    </row>
    <row r="16" spans="1:14" s="22" customFormat="1" ht="13.5" thickBot="1">
      <c r="A16" s="49"/>
      <c r="B16" s="50"/>
      <c r="C16" s="50"/>
      <c r="D16" s="25" t="s">
        <v>87</v>
      </c>
      <c r="E16" s="52" t="s">
        <v>53</v>
      </c>
      <c r="F16" s="52" t="s">
        <v>54</v>
      </c>
      <c r="G16" s="52" t="s">
        <v>55</v>
      </c>
      <c r="H16" s="52" t="s">
        <v>58</v>
      </c>
      <c r="I16" s="52" t="s">
        <v>59</v>
      </c>
      <c r="J16" s="52" t="s">
        <v>60</v>
      </c>
      <c r="K16" s="50"/>
      <c r="L16" s="50"/>
      <c r="M16" s="50"/>
      <c r="N16" s="51"/>
    </row>
    <row r="17" spans="1:14" ht="7.15" customHeight="1">
      <c r="A17" s="46"/>
      <c r="B17" s="48"/>
      <c r="C17" s="48"/>
      <c r="D17" s="53"/>
      <c r="E17" s="54"/>
      <c r="F17" s="55"/>
      <c r="G17" s="54"/>
      <c r="H17" s="55"/>
      <c r="I17" s="54"/>
      <c r="J17" s="55"/>
      <c r="K17" s="48"/>
      <c r="L17" s="48"/>
      <c r="M17" s="48"/>
      <c r="N17" s="47"/>
    </row>
    <row r="18" spans="1:14">
      <c r="A18" s="46"/>
      <c r="B18" s="50" t="s">
        <v>68</v>
      </c>
      <c r="C18" s="48"/>
      <c r="D18" s="84">
        <f>ENTRY!EW203</f>
        <v>2663</v>
      </c>
      <c r="E18" s="77">
        <f>ENTRY!EX203</f>
        <v>6</v>
      </c>
      <c r="F18" s="85">
        <f>ENTRY!EY203</f>
        <v>0</v>
      </c>
      <c r="G18" s="77">
        <f>ENTRY!EZ203</f>
        <v>3</v>
      </c>
      <c r="H18" s="85">
        <f>ENTRY!FA203</f>
        <v>0</v>
      </c>
      <c r="I18" s="77">
        <f>ENTRY!FB203</f>
        <v>1</v>
      </c>
      <c r="J18" s="85">
        <f>ENTRY!FC203</f>
        <v>2</v>
      </c>
      <c r="K18" s="48"/>
      <c r="L18" s="48"/>
      <c r="M18" s="48"/>
      <c r="N18" s="47"/>
    </row>
    <row r="19" spans="1:14" ht="7.15" customHeight="1">
      <c r="A19" s="46"/>
      <c r="B19" s="50"/>
      <c r="C19" s="48"/>
      <c r="D19" s="86"/>
      <c r="E19" s="87"/>
      <c r="F19" s="88"/>
      <c r="G19" s="87"/>
      <c r="H19" s="88"/>
      <c r="I19" s="87"/>
      <c r="J19" s="88"/>
      <c r="K19" s="48"/>
      <c r="L19" s="48"/>
      <c r="M19" s="48"/>
      <c r="N19" s="47"/>
    </row>
    <row r="20" spans="1:14">
      <c r="A20" s="46"/>
      <c r="B20" s="50" t="s">
        <v>88</v>
      </c>
      <c r="C20" s="48"/>
      <c r="D20" s="95">
        <f>ENTRY!EW203/ENTRY!EV203*10</f>
        <v>266.3</v>
      </c>
      <c r="E20" s="96">
        <f>ENTRY!EX203/ENTRY!EV203*10</f>
        <v>0.6</v>
      </c>
      <c r="F20" s="97">
        <f>ENTRY!EY203/ENTRY!EV203*10</f>
        <v>0</v>
      </c>
      <c r="G20" s="96">
        <f>ENTRY!EZ203/ENTRY!EV203*10</f>
        <v>0.3</v>
      </c>
      <c r="H20" s="97">
        <f>ENTRY!FA203/ENTRY!EV203*10</f>
        <v>0</v>
      </c>
      <c r="I20" s="96">
        <f>ENTRY!FB203/ENTRY!EV203*10</f>
        <v>0.1</v>
      </c>
      <c r="J20" s="97">
        <f>ENTRY!FC203/ENTRY!EV203*10</f>
        <v>0.2</v>
      </c>
      <c r="K20" s="48"/>
      <c r="L20" s="48"/>
      <c r="M20" s="48"/>
      <c r="N20" s="47"/>
    </row>
    <row r="21" spans="1:14" ht="7.15" customHeight="1">
      <c r="A21" s="46"/>
      <c r="B21" s="50"/>
      <c r="C21" s="48"/>
      <c r="D21" s="84"/>
      <c r="E21" s="77"/>
      <c r="F21" s="85"/>
      <c r="G21" s="77"/>
      <c r="H21" s="85"/>
      <c r="I21" s="77"/>
      <c r="J21" s="85"/>
      <c r="K21" s="48"/>
      <c r="L21" s="48"/>
      <c r="M21" s="48"/>
      <c r="N21" s="47"/>
    </row>
    <row r="22" spans="1:14">
      <c r="A22" s="46"/>
      <c r="B22" s="50" t="s">
        <v>89</v>
      </c>
      <c r="C22" s="48"/>
      <c r="D22" s="95">
        <f>ENTRY!J8/ENTRY!D8*100</f>
        <v>62.644083745001168</v>
      </c>
      <c r="E22" s="96">
        <f>ENTRY!J9/ENTRY!D8*100</f>
        <v>0.14114326040931541</v>
      </c>
      <c r="F22" s="97">
        <f>ENTRY!J10/ENTRY!D8*100</f>
        <v>0</v>
      </c>
      <c r="G22" s="96">
        <f>ENTRY!J11/ENTRY!D8*100</f>
        <v>7.0571630204657704E-2</v>
      </c>
      <c r="H22" s="97">
        <f>ENTRY!J12/ENTRY!D8*100</f>
        <v>0</v>
      </c>
      <c r="I22" s="96">
        <f>ENTRY!J13/ENTRY!D8*100</f>
        <v>2.3523876734885908E-2</v>
      </c>
      <c r="J22" s="97">
        <f>ENTRY!J14/ENTRY!D8*100</f>
        <v>4.7047753469771816E-2</v>
      </c>
      <c r="K22" s="48"/>
      <c r="L22" s="48"/>
      <c r="M22" s="48"/>
      <c r="N22" s="47"/>
    </row>
    <row r="23" spans="1:14" ht="7.15" customHeight="1" thickBot="1">
      <c r="A23" s="46"/>
      <c r="B23" s="48"/>
      <c r="C23" s="48"/>
      <c r="D23" s="89"/>
      <c r="E23" s="90"/>
      <c r="F23" s="91"/>
      <c r="G23" s="90"/>
      <c r="H23" s="91"/>
      <c r="I23" s="90"/>
      <c r="J23" s="91"/>
      <c r="K23" s="48"/>
      <c r="L23" s="48"/>
      <c r="M23" s="48"/>
      <c r="N23" s="47"/>
    </row>
    <row r="24" spans="1:14" ht="7.15" customHeight="1">
      <c r="A24" s="46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7"/>
    </row>
    <row r="25" spans="1:14" ht="7.15" customHeight="1">
      <c r="A25" s="46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7"/>
    </row>
    <row r="26" spans="1:14" ht="7.15" customHeight="1">
      <c r="A26" s="46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7"/>
    </row>
    <row r="27" spans="1:14" ht="7.15" customHeight="1">
      <c r="A27" s="46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7"/>
    </row>
    <row r="28" spans="1:14" ht="13.5" thickBot="1">
      <c r="A28" s="46"/>
      <c r="B28" s="101" t="s">
        <v>90</v>
      </c>
      <c r="C28" s="136" t="s">
        <v>91</v>
      </c>
      <c r="D28" s="48"/>
      <c r="E28" s="48"/>
      <c r="G28" s="48"/>
      <c r="H28" s="48"/>
      <c r="I28" s="48"/>
      <c r="J28" s="48"/>
      <c r="K28" s="48"/>
      <c r="L28" s="48"/>
      <c r="M28" s="48"/>
      <c r="N28" s="47"/>
    </row>
    <row r="29" spans="1:14">
      <c r="A29" s="46"/>
      <c r="B29" s="48"/>
      <c r="C29" s="48"/>
      <c r="D29" s="48"/>
      <c r="E29" s="187" t="s">
        <v>92</v>
      </c>
      <c r="F29" s="188"/>
      <c r="G29" s="56" t="s">
        <v>93</v>
      </c>
      <c r="H29" s="57"/>
      <c r="I29" s="56" t="s">
        <v>93</v>
      </c>
      <c r="J29" s="58"/>
      <c r="K29" s="48"/>
      <c r="L29" s="48"/>
      <c r="M29" s="48"/>
      <c r="N29" s="47"/>
    </row>
    <row r="30" spans="1:14" ht="13.5" thickBot="1">
      <c r="A30" s="46"/>
      <c r="B30" s="48"/>
      <c r="D30" s="48"/>
      <c r="E30" s="189" t="s">
        <v>29</v>
      </c>
      <c r="F30" s="190"/>
      <c r="G30" s="59" t="s">
        <v>94</v>
      </c>
      <c r="H30" s="167"/>
      <c r="I30" s="59" t="s">
        <v>88</v>
      </c>
      <c r="J30" s="60"/>
      <c r="K30" s="48"/>
      <c r="L30" s="48"/>
      <c r="M30" s="48"/>
      <c r="N30" s="47"/>
    </row>
    <row r="31" spans="1:14" ht="12.6" customHeight="1">
      <c r="A31" s="46"/>
      <c r="B31" s="48"/>
      <c r="C31" s="48"/>
      <c r="D31" s="48"/>
      <c r="E31" s="191" t="s">
        <v>95</v>
      </c>
      <c r="F31" s="192"/>
      <c r="G31" s="79">
        <f>ENTRY!FD203</f>
        <v>1493</v>
      </c>
      <c r="H31" s="80"/>
      <c r="I31" s="160">
        <f>ENTRY!FD203/ENTRY!EV203*10</f>
        <v>149.30000000000001</v>
      </c>
      <c r="J31" s="80"/>
      <c r="K31" s="48"/>
      <c r="L31" s="48"/>
      <c r="M31" s="48"/>
      <c r="N31" s="47"/>
    </row>
    <row r="32" spans="1:14" ht="12.6" customHeight="1">
      <c r="A32" s="46"/>
      <c r="B32" s="48"/>
      <c r="C32" s="48"/>
      <c r="D32" s="48"/>
      <c r="E32" s="191" t="s">
        <v>178</v>
      </c>
      <c r="F32" s="192"/>
      <c r="G32" s="81">
        <f>ENTRY!FE203</f>
        <v>80</v>
      </c>
      <c r="H32" s="82"/>
      <c r="I32" s="161">
        <f>ENTRY!FE203/ENTRY!EV203*10</f>
        <v>8</v>
      </c>
      <c r="J32" s="82"/>
      <c r="K32" s="48"/>
      <c r="L32" s="48"/>
      <c r="M32" s="48"/>
      <c r="N32" s="47"/>
    </row>
    <row r="33" spans="1:14" ht="12.6" customHeight="1">
      <c r="A33" s="46"/>
      <c r="C33" s="48"/>
      <c r="D33" s="48"/>
      <c r="E33" s="191" t="s">
        <v>179</v>
      </c>
      <c r="F33" s="192"/>
      <c r="G33" s="162">
        <f>ENTRY!FF203</f>
        <v>3</v>
      </c>
      <c r="H33" s="163"/>
      <c r="I33" s="164">
        <f>ENTRY!FF203/ENTRY!EV203*10</f>
        <v>0.3</v>
      </c>
      <c r="J33" s="163"/>
      <c r="K33" s="48"/>
      <c r="L33" s="48"/>
      <c r="M33" s="48"/>
      <c r="N33" s="47"/>
    </row>
    <row r="34" spans="1:14" ht="12.6" customHeight="1" thickBot="1">
      <c r="A34" s="46"/>
      <c r="C34" s="48"/>
      <c r="D34" s="48"/>
      <c r="E34" s="181" t="s">
        <v>188</v>
      </c>
      <c r="F34" s="182"/>
      <c r="G34" s="184">
        <f>ENTRY!FG203</f>
        <v>628</v>
      </c>
      <c r="H34" s="185"/>
      <c r="I34" s="98">
        <f>ENTRY!FG203/ENTRY!EV203*10</f>
        <v>62.800000000000004</v>
      </c>
      <c r="J34" s="83"/>
      <c r="K34" s="48"/>
      <c r="L34" s="48"/>
      <c r="M34" s="48"/>
      <c r="N34" s="47"/>
    </row>
    <row r="35" spans="1:14">
      <c r="A35" s="46"/>
      <c r="E35" s="183"/>
      <c r="F35" s="183"/>
      <c r="K35" s="48"/>
      <c r="L35" s="48"/>
      <c r="M35" s="48"/>
      <c r="N35" s="47"/>
    </row>
    <row r="36" spans="1:14" ht="13.5" thickBot="1">
      <c r="A36" s="46"/>
      <c r="B36" s="103" t="s">
        <v>96</v>
      </c>
      <c r="C36" s="135" t="s">
        <v>97</v>
      </c>
      <c r="M36" s="48"/>
      <c r="N36" s="47"/>
    </row>
    <row r="37" spans="1:14" ht="3" customHeight="1">
      <c r="A37" s="4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47"/>
    </row>
    <row r="38" spans="1:14">
      <c r="A38" s="46"/>
      <c r="B38" s="50" t="s">
        <v>98</v>
      </c>
      <c r="C38" s="48"/>
      <c r="D38" s="48"/>
      <c r="E38" s="48"/>
      <c r="G38" s="94">
        <f>ENTRY!EV203</f>
        <v>100</v>
      </c>
      <c r="H38" s="50"/>
      <c r="J38" s="48"/>
      <c r="K38" s="48"/>
      <c r="L38" s="48"/>
      <c r="M38" s="48"/>
      <c r="N38" s="47"/>
    </row>
    <row r="39" spans="1:14" ht="3" customHeight="1">
      <c r="A39" s="46"/>
      <c r="B39" s="48"/>
      <c r="C39" s="48"/>
      <c r="D39" s="48"/>
      <c r="E39" s="48"/>
      <c r="G39" s="104"/>
      <c r="H39" s="48"/>
      <c r="I39" s="48"/>
      <c r="J39" s="48"/>
      <c r="K39" s="48"/>
      <c r="L39" s="48"/>
      <c r="M39" s="48"/>
      <c r="N39" s="47"/>
    </row>
    <row r="40" spans="1:14">
      <c r="A40" s="46"/>
      <c r="B40" s="50" t="s">
        <v>99</v>
      </c>
      <c r="C40" s="48"/>
      <c r="D40" s="48"/>
      <c r="E40" s="48"/>
      <c r="G40" s="94">
        <f>ENTRY!O203</f>
        <v>9</v>
      </c>
      <c r="H40" s="99"/>
      <c r="I40" s="20"/>
      <c r="J40" s="105"/>
      <c r="K40" s="20"/>
      <c r="L40" s="106"/>
      <c r="M40" s="48"/>
      <c r="N40" s="47"/>
    </row>
    <row r="41" spans="1:14" ht="3" customHeight="1">
      <c r="A41" s="46"/>
      <c r="B41" s="48"/>
      <c r="C41" s="48"/>
      <c r="D41" s="48"/>
      <c r="E41" s="48"/>
      <c r="G41" s="94"/>
      <c r="H41" s="99"/>
      <c r="I41" s="20"/>
      <c r="J41" s="105"/>
      <c r="K41" s="48"/>
      <c r="L41" s="106"/>
      <c r="M41" s="48"/>
      <c r="N41" s="47"/>
    </row>
    <row r="42" spans="1:14">
      <c r="A42" s="46"/>
      <c r="B42" s="50" t="s">
        <v>100</v>
      </c>
      <c r="C42" s="48"/>
      <c r="D42" s="48"/>
      <c r="E42" s="48"/>
      <c r="G42" s="94">
        <f>G31+G32+G33+G34</f>
        <v>2204</v>
      </c>
      <c r="H42" s="99"/>
      <c r="I42" s="20"/>
      <c r="J42" s="105"/>
      <c r="K42" s="20"/>
      <c r="L42" s="106"/>
      <c r="M42" s="48"/>
      <c r="N42" s="47"/>
    </row>
    <row r="43" spans="1:14" ht="3" customHeight="1">
      <c r="A43" s="46"/>
      <c r="B43" s="48"/>
      <c r="C43" s="48"/>
      <c r="D43" s="48"/>
      <c r="E43" s="48"/>
      <c r="G43" s="94"/>
      <c r="H43" s="99"/>
      <c r="I43" s="20"/>
      <c r="J43" s="105"/>
      <c r="K43" s="20"/>
      <c r="L43" s="106"/>
      <c r="M43" s="48"/>
      <c r="N43" s="47"/>
    </row>
    <row r="44" spans="1:14">
      <c r="A44" s="46"/>
      <c r="B44" s="50" t="s">
        <v>101</v>
      </c>
      <c r="C44" s="48"/>
      <c r="D44" s="48"/>
      <c r="E44" s="48"/>
      <c r="G44" s="94">
        <f>ENTRY!FH203</f>
        <v>2675</v>
      </c>
      <c r="H44" s="99"/>
      <c r="I44" s="20"/>
      <c r="J44" s="105"/>
      <c r="K44" s="20"/>
      <c r="L44" s="106"/>
      <c r="M44" s="48"/>
      <c r="N44" s="47"/>
    </row>
    <row r="45" spans="1:14" ht="15" customHeight="1">
      <c r="A45" s="46"/>
      <c r="B45" s="50" t="s">
        <v>102</v>
      </c>
      <c r="C45" s="48"/>
      <c r="D45" s="48"/>
      <c r="E45" s="48"/>
      <c r="G45" s="105">
        <f>G44/ENTRY!FI203*100</f>
        <v>54.826808772289404</v>
      </c>
      <c r="H45" s="48"/>
      <c r="I45" s="103"/>
      <c r="J45" s="48"/>
      <c r="K45" s="48"/>
      <c r="L45" s="48"/>
      <c r="M45" s="48"/>
      <c r="N45" s="47"/>
    </row>
    <row r="46" spans="1:14" ht="13.5" thickBot="1">
      <c r="A46" s="46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7"/>
    </row>
    <row r="47" spans="1:14">
      <c r="A47" s="46"/>
      <c r="M47" s="48"/>
      <c r="N47" s="47"/>
    </row>
    <row r="48" spans="1:14">
      <c r="A48" s="46"/>
      <c r="B48" s="50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7"/>
    </row>
    <row r="49" spans="1:14" ht="13.5" thickBot="1">
      <c r="A49" s="46"/>
      <c r="B49" s="102" t="s">
        <v>103</v>
      </c>
      <c r="C49" s="134" t="s">
        <v>104</v>
      </c>
      <c r="M49" s="48"/>
      <c r="N49" s="47"/>
    </row>
    <row r="50" spans="1:14" ht="13.5" thickBot="1">
      <c r="A50" s="46"/>
      <c r="C50" s="7" t="s">
        <v>105</v>
      </c>
      <c r="D50" s="7" t="s">
        <v>106</v>
      </c>
      <c r="E50" s="7" t="s">
        <v>52</v>
      </c>
      <c r="F50" s="69">
        <v>2019</v>
      </c>
      <c r="G50" s="70"/>
      <c r="H50" s="69">
        <v>2018</v>
      </c>
      <c r="I50" s="70"/>
      <c r="J50" s="69" t="s">
        <v>175</v>
      </c>
      <c r="K50" s="70"/>
      <c r="L50" s="7" t="s">
        <v>107</v>
      </c>
      <c r="M50" s="48"/>
      <c r="N50" s="47"/>
    </row>
    <row r="51" spans="1:14" ht="13.5" thickBot="1">
      <c r="A51" s="46"/>
      <c r="C51" s="8" t="s">
        <v>108</v>
      </c>
      <c r="D51" s="8"/>
      <c r="E51" s="8" t="s">
        <v>87</v>
      </c>
      <c r="F51" s="71" t="s">
        <v>53</v>
      </c>
      <c r="G51" s="71" t="s">
        <v>54</v>
      </c>
      <c r="H51" s="71" t="s">
        <v>55</v>
      </c>
      <c r="I51" s="71" t="s">
        <v>58</v>
      </c>
      <c r="J51" s="71" t="s">
        <v>59</v>
      </c>
      <c r="K51" s="71" t="s">
        <v>60</v>
      </c>
      <c r="L51" s="8" t="s">
        <v>109</v>
      </c>
      <c r="M51" s="48"/>
      <c r="N51" s="47"/>
    </row>
    <row r="52" spans="1:14">
      <c r="A52" s="46"/>
      <c r="C52" s="165" t="s">
        <v>189</v>
      </c>
      <c r="D52" s="142"/>
      <c r="E52" s="77">
        <f>ENTRY!S$203</f>
        <v>1112</v>
      </c>
      <c r="F52" s="77">
        <f>ENTRY!T$203</f>
        <v>0</v>
      </c>
      <c r="G52" s="77">
        <f>ENTRY!U$203</f>
        <v>0</v>
      </c>
      <c r="H52" s="77">
        <f>ENTRY!V$203</f>
        <v>0</v>
      </c>
      <c r="I52" s="77">
        <f>ENTRY!W$203</f>
        <v>0</v>
      </c>
      <c r="J52" s="77">
        <f>ENTRY!X$203</f>
        <v>0</v>
      </c>
      <c r="K52" s="77">
        <f>ENTRY!Y$203</f>
        <v>0</v>
      </c>
      <c r="L52" s="77">
        <f>ENTRY!Z$203+ENTRY!AA203+ENTRY!AB203+ENTRY!AC203</f>
        <v>841</v>
      </c>
      <c r="M52" s="48"/>
      <c r="N52" s="47"/>
    </row>
    <row r="53" spans="1:14">
      <c r="A53" s="46"/>
      <c r="C53" s="9" t="s">
        <v>110</v>
      </c>
      <c r="D53" s="9">
        <v>3.3</v>
      </c>
      <c r="E53" s="77">
        <f>SUM(ENTRY!AD3:'ENTRY'!AD202)</f>
        <v>898</v>
      </c>
      <c r="F53" s="77">
        <f>SUM(ENTRY!AE3:'ENTRY'!AE202)</f>
        <v>0</v>
      </c>
      <c r="G53" s="77">
        <f>SUM(ENTRY!AF3:'ENTRY'!AF202)</f>
        <v>0</v>
      </c>
      <c r="H53" s="77">
        <f>SUM(ENTRY!AG3:'ENTRY'!AG202)</f>
        <v>0</v>
      </c>
      <c r="I53" s="77">
        <f>SUM(ENTRY!AH3:'ENTRY'!AH202)</f>
        <v>0</v>
      </c>
      <c r="J53" s="77">
        <f>SUM(ENTRY!AI3:'ENTRY'!AI202)</f>
        <v>0</v>
      </c>
      <c r="K53" s="77">
        <f>SUM(ENTRY!AJ3:'ENTRY'!AJ202)</f>
        <v>0</v>
      </c>
      <c r="L53" s="84">
        <f>ENTRY!AK203+ENTRY!AL203+ENTRY!AM203+ENTRY!AN203</f>
        <v>689</v>
      </c>
      <c r="M53" s="48"/>
      <c r="N53" s="47"/>
    </row>
    <row r="54" spans="1:14">
      <c r="A54" s="46"/>
      <c r="C54" s="9" t="s">
        <v>111</v>
      </c>
      <c r="D54" s="9">
        <v>5.3</v>
      </c>
      <c r="E54" s="77">
        <f>SUM(ENTRY!AO3:'ENTRY'!AO202)</f>
        <v>309</v>
      </c>
      <c r="F54" s="77">
        <f>SUM(ENTRY!AP3:'ENTRY'!AP202)</f>
        <v>1</v>
      </c>
      <c r="G54" s="77">
        <f>SUM(ENTRY!AQ3:'ENTRY'!AQ202)</f>
        <v>0</v>
      </c>
      <c r="H54" s="77">
        <f>SUM(ENTRY!AR3:'ENTRY'!AR202)</f>
        <v>0</v>
      </c>
      <c r="I54" s="77">
        <f>SUM(ENTRY!AS3:'ENTRY'!AS202)</f>
        <v>0</v>
      </c>
      <c r="J54" s="77">
        <f>SUM(ENTRY!AT3:'ENTRY'!AT202)</f>
        <v>0</v>
      </c>
      <c r="K54" s="77">
        <f>SUM(ENTRY!AU3:'ENTRY'!AU202)</f>
        <v>1</v>
      </c>
      <c r="L54" s="84">
        <f>ENTRY!AV203+ENTRY!AW203+ENTRY!AX203+ENTRY!AY203</f>
        <v>317</v>
      </c>
      <c r="M54" s="48"/>
      <c r="N54" s="47"/>
    </row>
    <row r="55" spans="1:14">
      <c r="A55" s="46"/>
      <c r="C55" s="9" t="s">
        <v>112</v>
      </c>
      <c r="D55" s="9">
        <v>7.1</v>
      </c>
      <c r="E55" s="77">
        <f>SUM(ENTRY!AZ3:'ENTRY'!AZ202)</f>
        <v>222</v>
      </c>
      <c r="F55" s="77">
        <f>SUM(ENTRY!BA3:'ENTRY'!BA202)</f>
        <v>3</v>
      </c>
      <c r="G55" s="77">
        <f>SUM(ENTRY!BB3:'ENTRY'!BB202)</f>
        <v>0</v>
      </c>
      <c r="H55" s="77">
        <f>SUM(ENTRY!BC3:'ENTRY'!BC202)</f>
        <v>1</v>
      </c>
      <c r="I55" s="77">
        <f>SUM(ENTRY!BD3:'ENTRY'!BD202)</f>
        <v>0</v>
      </c>
      <c r="J55" s="77">
        <f>SUM(ENTRY!BE3:'ENTRY'!BE202)</f>
        <v>1</v>
      </c>
      <c r="K55" s="77">
        <f>SUM(ENTRY!BF3:'ENTRY'!BF202)</f>
        <v>0</v>
      </c>
      <c r="L55" s="84">
        <f>ENTRY!BG203+ENTRY!BH203+ENTRY!BI203+ENTRY!BJ203</f>
        <v>246</v>
      </c>
      <c r="M55" s="48"/>
      <c r="N55" s="47"/>
    </row>
    <row r="56" spans="1:14">
      <c r="A56" s="46"/>
      <c r="C56" s="9" t="s">
        <v>113</v>
      </c>
      <c r="D56" s="9">
        <v>9.4</v>
      </c>
      <c r="E56" s="77">
        <f>SUM(ENTRY!BK3:'ENTRY'!BK202)</f>
        <v>80</v>
      </c>
      <c r="F56" s="77">
        <f>SUM(ENTRY!BL3:'ENTRY'!BL202)</f>
        <v>2</v>
      </c>
      <c r="G56" s="77">
        <f>SUM(ENTRY!BM3:'ENTRY'!BM202)</f>
        <v>0</v>
      </c>
      <c r="H56" s="77">
        <f>SUM(ENTRY!BN3:'ENTRY'!BN202)</f>
        <v>2</v>
      </c>
      <c r="I56" s="77">
        <f>SUM(ENTRY!BO3:'ENTRY'!BO202)</f>
        <v>0</v>
      </c>
      <c r="J56" s="77">
        <f>SUM(ENTRY!BP3:'ENTRY'!BP202)</f>
        <v>0</v>
      </c>
      <c r="K56" s="77">
        <f>SUM(ENTRY!BQ3:'ENTRY'!BQ202)</f>
        <v>0</v>
      </c>
      <c r="L56" s="84">
        <f>ENTRY!BR203+ENTRY!BS203+ENTRY!BT203+ENTRY!BU203</f>
        <v>88</v>
      </c>
      <c r="M56" s="48"/>
      <c r="N56" s="47"/>
    </row>
    <row r="57" spans="1:14">
      <c r="A57" s="46"/>
      <c r="C57" s="9" t="s">
        <v>114</v>
      </c>
      <c r="D57" s="9">
        <v>11.6</v>
      </c>
      <c r="E57" s="77">
        <f>SUM(ENTRY!BV3:'ENTRY'!BV202)</f>
        <v>29</v>
      </c>
      <c r="F57" s="77">
        <f>SUM(ENTRY!BW3:'ENTRY'!BW202)</f>
        <v>0</v>
      </c>
      <c r="G57" s="77">
        <f>SUM(ENTRY!BX3:'ENTRY'!BX202)</f>
        <v>0</v>
      </c>
      <c r="H57" s="77">
        <f>SUM(ENTRY!BY3:'ENTRY'!BY202)</f>
        <v>0</v>
      </c>
      <c r="I57" s="77">
        <f>SUM(ENTRY!BZ3:'ENTRY'!BZ202)</f>
        <v>0</v>
      </c>
      <c r="J57" s="77">
        <f>SUM(ENTRY!CA3:'ENTRY'!CA202)</f>
        <v>0</v>
      </c>
      <c r="K57" s="77">
        <f>SUM(ENTRY!CB3:'ENTRY'!CB202)</f>
        <v>1</v>
      </c>
      <c r="L57" s="84">
        <f>ENTRY!CC203+ENTRY!CD203+ENTRY!CE203+ENTRY!CF203</f>
        <v>14</v>
      </c>
      <c r="M57" s="48"/>
      <c r="N57" s="47"/>
    </row>
    <row r="58" spans="1:14">
      <c r="A58" s="46"/>
      <c r="C58" s="9" t="s">
        <v>115</v>
      </c>
      <c r="D58" s="9">
        <v>13.8</v>
      </c>
      <c r="E58" s="77">
        <f>SUM(ENTRY!CG3:'ENTRY'!CG202)</f>
        <v>8</v>
      </c>
      <c r="F58" s="77">
        <f>SUM(ENTRY!CH3:'ENTRY'!CH202)</f>
        <v>0</v>
      </c>
      <c r="G58" s="77">
        <f>SUM(ENTRY!CI3:'ENTRY'!CI202)</f>
        <v>0</v>
      </c>
      <c r="H58" s="77">
        <f>SUM(ENTRY!CJ3:'ENTRY'!CJ202)</f>
        <v>0</v>
      </c>
      <c r="I58" s="77">
        <f>SUM(ENTRY!CK3:'ENTRY'!CK202)</f>
        <v>0</v>
      </c>
      <c r="J58" s="77">
        <f>SUM(ENTRY!CL3:'ENTRY'!CL202)</f>
        <v>0</v>
      </c>
      <c r="K58" s="77">
        <f>SUM(ENTRY!CM3:'ENTRY'!CM202)</f>
        <v>0</v>
      </c>
      <c r="L58" s="84">
        <f>ENTRY!CN203+ENTRY!CO203+ENTRY!CP203+ENTRY!CQ203</f>
        <v>5</v>
      </c>
      <c r="M58" s="48"/>
      <c r="N58" s="47"/>
    </row>
    <row r="59" spans="1:14">
      <c r="A59" s="46"/>
      <c r="C59" s="9" t="s">
        <v>116</v>
      </c>
      <c r="D59" s="9">
        <v>16.2</v>
      </c>
      <c r="E59" s="77">
        <f>SUM(ENTRY!CR3:'ENTRY'!CR202)</f>
        <v>2</v>
      </c>
      <c r="F59" s="77">
        <f>SUM(ENTRY!CS3:'ENTRY'!CS202)</f>
        <v>0</v>
      </c>
      <c r="G59" s="77">
        <f>SUM(ENTRY!CT3:'ENTRY'!CT202)</f>
        <v>0</v>
      </c>
      <c r="H59" s="77">
        <f>SUM(ENTRY!CU3:'ENTRY'!CU202)</f>
        <v>0</v>
      </c>
      <c r="I59" s="77">
        <f>SUM(ENTRY!CV3:'ENTRY'!CV202)</f>
        <v>0</v>
      </c>
      <c r="J59" s="77">
        <f>SUM(ENTRY!CW3:'ENTRY'!CW202)</f>
        <v>0</v>
      </c>
      <c r="K59" s="77">
        <f>SUM(ENTRY!CX3:'ENTRY'!CX202)</f>
        <v>0</v>
      </c>
      <c r="L59" s="84">
        <f>ENTRY!CY203+ENTRY!CZ203+ENTRY!DA203+ENTRY!DB203</f>
        <v>3</v>
      </c>
      <c r="M59" s="48"/>
      <c r="N59" s="47"/>
    </row>
    <row r="60" spans="1:14">
      <c r="A60" s="46"/>
      <c r="C60" s="9" t="s">
        <v>117</v>
      </c>
      <c r="D60" s="9">
        <v>18.7</v>
      </c>
      <c r="E60" s="77">
        <f>SUM(ENTRY!DC3:'ENTRY'!DC202)</f>
        <v>2</v>
      </c>
      <c r="F60" s="77">
        <f>SUM(ENTRY!DD3:'ENTRY'!DD202)</f>
        <v>0</v>
      </c>
      <c r="G60" s="77">
        <f>SUM(ENTRY!DE3:'ENTRY'!DE202)</f>
        <v>0</v>
      </c>
      <c r="H60" s="77">
        <f>SUM(ENTRY!DF3:'ENTRY'!DF202)</f>
        <v>0</v>
      </c>
      <c r="I60" s="77">
        <f>SUM(ENTRY!DG3:'ENTRY'!DG202)</f>
        <v>0</v>
      </c>
      <c r="J60" s="77">
        <f>SUM(ENTRY!DH3:'ENTRY'!DH202)</f>
        <v>0</v>
      </c>
      <c r="K60" s="77">
        <f>SUM(ENTRY!DI3:'ENTRY'!DI202)</f>
        <v>0</v>
      </c>
      <c r="L60" s="84">
        <f>ENTRY!DJ203+ENTRY!DK203+ENTRY!DL203+ENTRY!DM203</f>
        <v>0</v>
      </c>
      <c r="M60" s="48"/>
      <c r="N60" s="47"/>
    </row>
    <row r="61" spans="1:14">
      <c r="A61" s="46"/>
      <c r="C61" s="9" t="s">
        <v>190</v>
      </c>
      <c r="D61" s="9">
        <v>25.3</v>
      </c>
      <c r="E61" s="77">
        <f>SUM(ENTRY!DN3:'ENTRY'!DN202)</f>
        <v>1</v>
      </c>
      <c r="F61" s="77">
        <f>SUM(ENTRY!DO3:'ENTRY'!DO202)</f>
        <v>0</v>
      </c>
      <c r="G61" s="77">
        <f>SUM(ENTRY!DP3:'ENTRY'!DP202)</f>
        <v>0</v>
      </c>
      <c r="H61" s="77">
        <f>SUM(ENTRY!DQ3:'ENTRY'!DQ202)</f>
        <v>0</v>
      </c>
      <c r="I61" s="77">
        <f>SUM(ENTRY!DR3:'ENTRY'!DR202)</f>
        <v>0</v>
      </c>
      <c r="J61" s="77">
        <f>SUM(ENTRY!DS3:'ENTRY'!DS202)</f>
        <v>0</v>
      </c>
      <c r="K61" s="77">
        <f>SUM(ENTRY!DT3:'ENTRY'!DT202)</f>
        <v>0</v>
      </c>
      <c r="L61" s="84">
        <f>ENTRY!DU203+ENTRY!DV203+ENTRY!DW203+ENTRY!DX203</f>
        <v>1</v>
      </c>
      <c r="N61" s="47"/>
    </row>
    <row r="62" spans="1:14" ht="13.5" thickBot="1">
      <c r="A62" s="46"/>
      <c r="C62" s="166" t="s">
        <v>191</v>
      </c>
      <c r="D62" s="117"/>
      <c r="E62" s="77">
        <f>ENTRY!DY$203</f>
        <v>0</v>
      </c>
      <c r="F62" s="77">
        <f>ENTRY!DZ$203</f>
        <v>0</v>
      </c>
      <c r="G62" s="77">
        <f>ENTRY!EA$203</f>
        <v>0</v>
      </c>
      <c r="H62" s="77">
        <f>ENTRY!EB$203</f>
        <v>0</v>
      </c>
      <c r="I62" s="77">
        <f>ENTRY!EC$203</f>
        <v>0</v>
      </c>
      <c r="J62" s="77">
        <f>ENTRY!ED$203</f>
        <v>0</v>
      </c>
      <c r="K62" s="77">
        <f>ENTRY!EE$203</f>
        <v>0</v>
      </c>
      <c r="L62" s="77">
        <f>ENTRY!EF$203+ENTRY!EG203+ENTRY!EH203+ENTRY!EI203</f>
        <v>0</v>
      </c>
      <c r="N62" s="47"/>
    </row>
    <row r="63" spans="1:14" ht="13.5" thickBot="1">
      <c r="A63" s="46"/>
      <c r="C63" s="117"/>
      <c r="D63" s="117" t="s">
        <v>68</v>
      </c>
      <c r="E63" s="130">
        <f>SUM(E52:E62)</f>
        <v>2663</v>
      </c>
      <c r="F63" s="130">
        <f t="shared" ref="F63:L63" si="0">SUM(F52:F62)</f>
        <v>6</v>
      </c>
      <c r="G63" s="130">
        <f t="shared" si="0"/>
        <v>0</v>
      </c>
      <c r="H63" s="130">
        <f t="shared" si="0"/>
        <v>3</v>
      </c>
      <c r="I63" s="130">
        <f t="shared" si="0"/>
        <v>0</v>
      </c>
      <c r="J63" s="130">
        <f t="shared" si="0"/>
        <v>1</v>
      </c>
      <c r="K63" s="130">
        <f t="shared" si="0"/>
        <v>2</v>
      </c>
      <c r="L63" s="130">
        <f t="shared" si="0"/>
        <v>2204</v>
      </c>
      <c r="N63" s="47"/>
    </row>
    <row r="64" spans="1:14">
      <c r="A64" s="46"/>
      <c r="N64" s="47"/>
    </row>
    <row r="65" spans="1:14">
      <c r="A65" s="46"/>
      <c r="H65" s="129" t="s">
        <v>176</v>
      </c>
      <c r="N65" s="47"/>
    </row>
    <row r="66" spans="1:14" ht="13.5" thickBot="1">
      <c r="A66" s="72"/>
      <c r="B66" s="21"/>
      <c r="C66" s="21"/>
      <c r="D66" s="21"/>
      <c r="E66" s="75"/>
      <c r="F66" s="75"/>
      <c r="G66" s="75"/>
      <c r="H66" s="21"/>
      <c r="I66" s="75"/>
      <c r="J66" s="75"/>
      <c r="K66" s="75"/>
      <c r="L66" s="75"/>
      <c r="M66" s="21"/>
      <c r="N66" s="61"/>
    </row>
    <row r="67" spans="1:14" ht="13.5" thickTop="1"/>
  </sheetData>
  <mergeCells count="9">
    <mergeCell ref="E34:F34"/>
    <mergeCell ref="E35:F35"/>
    <mergeCell ref="G34:H34"/>
    <mergeCell ref="E10:F10"/>
    <mergeCell ref="E29:F29"/>
    <mergeCell ref="E30:F30"/>
    <mergeCell ref="E31:F31"/>
    <mergeCell ref="E32:F32"/>
    <mergeCell ref="E33:F33"/>
  </mergeCells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49"/>
  <sheetViews>
    <sheetView workbookViewId="0">
      <selection activeCell="P31" sqref="P31"/>
    </sheetView>
  </sheetViews>
  <sheetFormatPr defaultColWidth="9.140625" defaultRowHeight="12.75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8.855468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>
      <c r="A2" s="14"/>
      <c r="B2" s="115" t="s">
        <v>69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5"/>
    </row>
    <row r="3" spans="1:14" ht="15">
      <c r="A3" s="14"/>
      <c r="B3" s="115" t="s">
        <v>177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5"/>
    </row>
    <row r="4" spans="1:14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>
      <c r="A6" s="14"/>
      <c r="B6"/>
      <c r="C6" s="118"/>
      <c r="D6" s="44" t="s">
        <v>71</v>
      </c>
      <c r="E6" s="43"/>
      <c r="F6" s="125" t="str">
        <f>ENTRY!A3</f>
        <v>Blackwater-Nation</v>
      </c>
      <c r="G6" s="43"/>
      <c r="H6"/>
      <c r="I6" s="44" t="s">
        <v>72</v>
      </c>
      <c r="J6" s="43"/>
      <c r="K6" s="125" t="str">
        <f>ENTRY!I3</f>
        <v>MFLNRO&amp;RD</v>
      </c>
      <c r="L6" s="43"/>
      <c r="M6" s="43"/>
      <c r="N6" s="15"/>
    </row>
    <row r="7" spans="1:14" ht="13.5" thickBot="1">
      <c r="A7" s="14"/>
      <c r="B7" s="16"/>
      <c r="C7" s="16"/>
      <c r="D7" s="44" t="s">
        <v>73</v>
      </c>
      <c r="E7" s="43"/>
      <c r="F7" s="125" t="str">
        <f>ENTRY!B3</f>
        <v>93O 043</v>
      </c>
      <c r="G7" s="43"/>
      <c r="H7"/>
      <c r="I7" s="44" t="s">
        <v>74</v>
      </c>
      <c r="J7" s="43"/>
      <c r="K7" s="125" t="str">
        <f>ENTRY!J3</f>
        <v>FH208240007</v>
      </c>
      <c r="L7" s="43"/>
      <c r="M7" s="43"/>
      <c r="N7" s="15"/>
    </row>
    <row r="8" spans="1:14" ht="13.5" thickBot="1">
      <c r="A8" s="14"/>
      <c r="B8"/>
      <c r="C8"/>
      <c r="D8" s="44" t="s">
        <v>75</v>
      </c>
      <c r="E8" s="43"/>
      <c r="F8" s="125">
        <f xml:space="preserve"> ENTRY!C3</f>
        <v>1</v>
      </c>
      <c r="G8" s="43"/>
      <c r="H8"/>
      <c r="I8" s="44" t="s">
        <v>76</v>
      </c>
      <c r="J8" s="43"/>
      <c r="K8" s="125" t="str">
        <f>ENTRY!L3</f>
        <v>A. O'Grady, C. Lewis, , T. Jenner</v>
      </c>
      <c r="L8" s="43"/>
      <c r="M8" s="43"/>
      <c r="N8" s="15"/>
    </row>
    <row r="9" spans="1:14" ht="13.5" thickBot="1">
      <c r="A9" s="14"/>
      <c r="B9"/>
      <c r="C9"/>
      <c r="D9" s="44" t="s">
        <v>77</v>
      </c>
      <c r="E9" s="43"/>
      <c r="F9" s="125" t="str">
        <f>ENTRY!K3</f>
        <v>GRID</v>
      </c>
      <c r="G9" s="43"/>
      <c r="H9"/>
      <c r="I9" s="44" t="s">
        <v>78</v>
      </c>
      <c r="J9" s="43"/>
      <c r="K9" s="125" t="str">
        <f>ENTRY!M3</f>
        <v>YES</v>
      </c>
      <c r="L9" s="43"/>
      <c r="M9" s="43"/>
      <c r="N9" s="15"/>
    </row>
    <row r="10" spans="1:14" ht="13.5" thickBot="1">
      <c r="A10" s="14"/>
      <c r="B10"/>
      <c r="C10"/>
      <c r="D10" s="44" t="s">
        <v>79</v>
      </c>
      <c r="E10" s="43"/>
      <c r="F10" s="145" t="str">
        <f>ENTRY!F3</f>
        <v>Dec 5,7-9, 19</v>
      </c>
      <c r="G10" s="43"/>
      <c r="H10"/>
      <c r="I10" s="44" t="s">
        <v>80</v>
      </c>
      <c r="J10" s="44" t="s">
        <v>81</v>
      </c>
      <c r="K10" s="125" t="str">
        <f>ENTRY!H3</f>
        <v xml:space="preserve">123° 32' 35.2" </v>
      </c>
      <c r="L10" s="44" t="s">
        <v>82</v>
      </c>
      <c r="M10" s="125" t="str">
        <f>ENTRY!G3</f>
        <v>55° 26' 26.0"</v>
      </c>
      <c r="N10" s="15"/>
    </row>
    <row r="11" spans="1:14" ht="13.5" thickBot="1">
      <c r="A11" s="14"/>
      <c r="B11"/>
      <c r="C11"/>
      <c r="D11" s="44" t="s">
        <v>83</v>
      </c>
      <c r="E11" s="43"/>
      <c r="F11" s="125">
        <f>ENTRY!D3</f>
        <v>106.9</v>
      </c>
      <c r="G11" s="43"/>
      <c r="H11"/>
      <c r="I11" s="44" t="s">
        <v>84</v>
      </c>
      <c r="J11" s="43"/>
      <c r="K11" s="43"/>
      <c r="L11" s="125">
        <f>ENTRY!E3</f>
        <v>10000</v>
      </c>
      <c r="M11" s="43"/>
      <c r="N11" s="15"/>
    </row>
    <row r="12" spans="1:14">
      <c r="A12" s="14"/>
      <c r="B12"/>
      <c r="C12"/>
      <c r="D12"/>
      <c r="E12"/>
      <c r="F12"/>
      <c r="G12"/>
      <c r="H12"/>
      <c r="I12"/>
      <c r="J12"/>
      <c r="K12"/>
      <c r="L12"/>
      <c r="M12"/>
      <c r="N12" s="15"/>
    </row>
    <row r="13" spans="1:14">
      <c r="A13" s="14"/>
      <c r="B13"/>
      <c r="C13"/>
      <c r="D13"/>
      <c r="E13"/>
      <c r="F13"/>
      <c r="G13"/>
      <c r="H13"/>
      <c r="I13"/>
      <c r="J13"/>
      <c r="K13"/>
      <c r="L13"/>
      <c r="M13"/>
      <c r="N13" s="15"/>
    </row>
    <row r="14" spans="1:14" ht="13.5" thickBot="1">
      <c r="A14" s="14"/>
      <c r="B14" s="100" t="s">
        <v>118</v>
      </c>
      <c r="C14" s="16"/>
      <c r="D14" s="133" t="s">
        <v>119</v>
      </c>
      <c r="E14" s="16"/>
      <c r="F14" s="16"/>
      <c r="G14" s="16"/>
      <c r="H14" s="16"/>
      <c r="I14" s="16"/>
      <c r="J14" s="16"/>
      <c r="K14" s="16"/>
      <c r="L14" s="16"/>
      <c r="M14" s="16"/>
      <c r="N14" s="15"/>
    </row>
    <row r="15" spans="1:14" ht="13.5" thickBot="1">
      <c r="A15" s="14"/>
      <c r="B15" s="143"/>
      <c r="C15" s="144"/>
      <c r="D15" s="1" t="s">
        <v>120</v>
      </c>
      <c r="E15" s="2"/>
      <c r="F15" s="2"/>
      <c r="G15" s="2"/>
      <c r="H15" s="3"/>
      <c r="I15" s="1" t="s">
        <v>121</v>
      </c>
      <c r="J15" s="4"/>
      <c r="K15" s="4"/>
      <c r="L15" s="4"/>
      <c r="M15" s="5"/>
      <c r="N15" s="15"/>
    </row>
    <row r="16" spans="1:14">
      <c r="A16" s="14"/>
      <c r="B16" s="142"/>
      <c r="C16" s="16"/>
      <c r="D16" s="7" t="s">
        <v>122</v>
      </c>
      <c r="E16" s="7" t="s">
        <v>122</v>
      </c>
      <c r="F16" s="7" t="s">
        <v>122</v>
      </c>
      <c r="G16" s="7" t="s">
        <v>122</v>
      </c>
      <c r="H16" s="7" t="s">
        <v>122</v>
      </c>
      <c r="I16" s="7" t="s">
        <v>122</v>
      </c>
      <c r="J16" s="7" t="s">
        <v>122</v>
      </c>
      <c r="K16" s="7" t="s">
        <v>122</v>
      </c>
      <c r="L16" s="7" t="s">
        <v>122</v>
      </c>
      <c r="M16" s="7" t="s">
        <v>122</v>
      </c>
      <c r="N16" s="15"/>
    </row>
    <row r="17" spans="1:15" ht="13.5" thickBot="1">
      <c r="A17" s="14"/>
      <c r="B17" s="141" t="s">
        <v>33</v>
      </c>
      <c r="C17" s="60"/>
      <c r="D17" s="8" t="s">
        <v>35</v>
      </c>
      <c r="E17" s="8" t="s">
        <v>37</v>
      </c>
      <c r="F17" s="8" t="s">
        <v>36</v>
      </c>
      <c r="G17" s="8" t="s">
        <v>123</v>
      </c>
      <c r="H17" s="8" t="s">
        <v>124</v>
      </c>
      <c r="I17" s="8" t="s">
        <v>35</v>
      </c>
      <c r="J17" s="8" t="s">
        <v>37</v>
      </c>
      <c r="K17" s="8" t="s">
        <v>36</v>
      </c>
      <c r="L17" s="8" t="s">
        <v>123</v>
      </c>
      <c r="M17" s="8" t="s">
        <v>124</v>
      </c>
      <c r="N17" s="15"/>
    </row>
    <row r="18" spans="1:15">
      <c r="A18" s="14"/>
      <c r="B18" s="139">
        <f>ENTRY!EJ3</f>
        <v>1</v>
      </c>
      <c r="C18" s="140"/>
      <c r="D18" s="76">
        <f>ENTRY!EL3</f>
        <v>0</v>
      </c>
      <c r="E18" s="76">
        <f>ENTRY!EN3</f>
        <v>0</v>
      </c>
      <c r="F18" s="76">
        <f>ENTRY!EM3</f>
        <v>4</v>
      </c>
      <c r="G18" s="76">
        <f>ENTRY!EO3</f>
        <v>0</v>
      </c>
      <c r="H18" s="76">
        <f>ENTRY!EK3</f>
        <v>2</v>
      </c>
      <c r="I18" s="76">
        <f>ENTRY!EQ3</f>
        <v>0</v>
      </c>
      <c r="J18" s="76">
        <f>ENTRY!ES3</f>
        <v>0</v>
      </c>
      <c r="K18" s="76">
        <f>ENTRY!ER3</f>
        <v>14</v>
      </c>
      <c r="L18" s="76">
        <f>ENTRY!ET3</f>
        <v>0</v>
      </c>
      <c r="M18" s="76">
        <f>ENTRY!EP3</f>
        <v>3</v>
      </c>
      <c r="N18" s="15"/>
    </row>
    <row r="19" spans="1:15">
      <c r="A19" s="14"/>
      <c r="B19" s="139">
        <f>ENTRY!EJ4</f>
        <v>1</v>
      </c>
      <c r="C19" s="140"/>
      <c r="D19" s="77">
        <f>ENTRY!EL4</f>
        <v>0</v>
      </c>
      <c r="E19" s="77">
        <f>ENTRY!EN4</f>
        <v>0</v>
      </c>
      <c r="F19" s="77">
        <f>ENTRY!EM4</f>
        <v>4</v>
      </c>
      <c r="G19" s="77">
        <f>ENTRY!EO4</f>
        <v>0</v>
      </c>
      <c r="H19" s="77">
        <f>ENTRY!EK4</f>
        <v>2</v>
      </c>
      <c r="I19" s="77">
        <f>ENTRY!EQ4</f>
        <v>0</v>
      </c>
      <c r="J19" s="77">
        <f>ENTRY!ES4</f>
        <v>0</v>
      </c>
      <c r="K19" s="77">
        <f>ENTRY!ER4</f>
        <v>2</v>
      </c>
      <c r="L19" s="77">
        <f>ENTRY!ET4</f>
        <v>0</v>
      </c>
      <c r="M19" s="77">
        <f>ENTRY!EP4</f>
        <v>3</v>
      </c>
      <c r="N19" s="15"/>
    </row>
    <row r="20" spans="1:15">
      <c r="A20" s="14"/>
      <c r="B20" s="139">
        <f>ENTRY!EJ5</f>
        <v>2</v>
      </c>
      <c r="C20" s="140"/>
      <c r="D20" s="77">
        <f>ENTRY!EL5</f>
        <v>4</v>
      </c>
      <c r="E20" s="77">
        <f>ENTRY!EN5</f>
        <v>0</v>
      </c>
      <c r="F20" s="77">
        <f>ENTRY!EM5</f>
        <v>0</v>
      </c>
      <c r="G20" s="77">
        <f>ENTRY!EO5</f>
        <v>0</v>
      </c>
      <c r="H20" s="77">
        <f>ENTRY!EK5</f>
        <v>2</v>
      </c>
      <c r="I20" s="77">
        <f>ENTRY!EQ5</f>
        <v>3</v>
      </c>
      <c r="J20" s="77">
        <f>ENTRY!ES5</f>
        <v>0</v>
      </c>
      <c r="K20" s="77">
        <f>ENTRY!ER5</f>
        <v>0</v>
      </c>
      <c r="L20" s="77">
        <f>ENTRY!ET5</f>
        <v>0</v>
      </c>
      <c r="M20" s="77">
        <f>ENTRY!EP5</f>
        <v>3</v>
      </c>
      <c r="N20" s="15"/>
    </row>
    <row r="21" spans="1:15">
      <c r="A21" s="14"/>
      <c r="B21" s="139">
        <f>ENTRY!EJ6</f>
        <v>2</v>
      </c>
      <c r="C21" s="140"/>
      <c r="D21" s="77">
        <f>ENTRY!EL6</f>
        <v>0</v>
      </c>
      <c r="E21" s="77">
        <f>ENTRY!EN6</f>
        <v>0</v>
      </c>
      <c r="F21" s="77">
        <f>ENTRY!EM6</f>
        <v>7</v>
      </c>
      <c r="G21" s="77">
        <f>ENTRY!EO6</f>
        <v>6</v>
      </c>
      <c r="H21" s="77">
        <f>ENTRY!EK6</f>
        <v>6</v>
      </c>
      <c r="I21" s="77">
        <f>ENTRY!EQ6</f>
        <v>0</v>
      </c>
      <c r="J21" s="77">
        <f>ENTRY!ES6</f>
        <v>0</v>
      </c>
      <c r="K21" s="77">
        <f>ENTRY!ER6</f>
        <v>14</v>
      </c>
      <c r="L21" s="77">
        <f>ENTRY!ET6</f>
        <v>0</v>
      </c>
      <c r="M21" s="77">
        <f>ENTRY!EP6</f>
        <v>2</v>
      </c>
      <c r="N21" s="15"/>
    </row>
    <row r="22" spans="1:15">
      <c r="A22" s="14"/>
      <c r="B22" s="139">
        <f>ENTRY!EJ7</f>
        <v>4</v>
      </c>
      <c r="C22" s="140"/>
      <c r="D22" s="77">
        <f>ENTRY!EL7</f>
        <v>0</v>
      </c>
      <c r="E22" s="77">
        <f>ENTRY!EN7</f>
        <v>0</v>
      </c>
      <c r="F22" s="77">
        <f>ENTRY!EM7</f>
        <v>0</v>
      </c>
      <c r="G22" s="77">
        <f>ENTRY!EO7</f>
        <v>0</v>
      </c>
      <c r="H22" s="77">
        <f>ENTRY!EK7</f>
        <v>2</v>
      </c>
      <c r="I22" s="77">
        <f>ENTRY!EQ7</f>
        <v>3</v>
      </c>
      <c r="J22" s="77">
        <f>ENTRY!ES7</f>
        <v>0</v>
      </c>
      <c r="K22" s="77">
        <f>ENTRY!ER7</f>
        <v>0</v>
      </c>
      <c r="L22" s="77">
        <f>ENTRY!ET7</f>
        <v>0</v>
      </c>
      <c r="M22" s="77">
        <f>ENTRY!EP7</f>
        <v>0</v>
      </c>
      <c r="N22" s="15"/>
    </row>
    <row r="23" spans="1:15">
      <c r="A23" s="14"/>
      <c r="B23" s="139">
        <f>ENTRY!EJ8</f>
        <v>4</v>
      </c>
      <c r="C23" s="140"/>
      <c r="D23" s="77">
        <f>ENTRY!EL8</f>
        <v>3</v>
      </c>
      <c r="E23" s="77">
        <f>ENTRY!EN8</f>
        <v>0</v>
      </c>
      <c r="F23" s="77">
        <f>ENTRY!EM8</f>
        <v>0</v>
      </c>
      <c r="G23" s="77">
        <f>ENTRY!EO8</f>
        <v>0</v>
      </c>
      <c r="H23" s="77">
        <f>ENTRY!EK8</f>
        <v>4</v>
      </c>
      <c r="I23" s="77">
        <f>ENTRY!EQ8</f>
        <v>0</v>
      </c>
      <c r="J23" s="77">
        <f>ENTRY!ES8</f>
        <v>0</v>
      </c>
      <c r="K23" s="77">
        <f>ENTRY!ER8</f>
        <v>0</v>
      </c>
      <c r="L23" s="77">
        <f>ENTRY!ET8</f>
        <v>0</v>
      </c>
      <c r="M23" s="77">
        <f>ENTRY!EP8</f>
        <v>4</v>
      </c>
      <c r="N23" s="15"/>
    </row>
    <row r="24" spans="1:15">
      <c r="A24" s="14"/>
      <c r="B24" s="139">
        <f>ENTRY!EJ9</f>
        <v>4</v>
      </c>
      <c r="C24" s="140"/>
      <c r="D24" s="77">
        <f>ENTRY!EL9</f>
        <v>0</v>
      </c>
      <c r="E24" s="77">
        <f>ENTRY!EN9</f>
        <v>0</v>
      </c>
      <c r="F24" s="77">
        <f>ENTRY!EM9</f>
        <v>0</v>
      </c>
      <c r="G24" s="77">
        <f>ENTRY!EO9</f>
        <v>0</v>
      </c>
      <c r="H24" s="77">
        <f>ENTRY!EK9</f>
        <v>2</v>
      </c>
      <c r="I24" s="77">
        <f>ENTRY!EQ9</f>
        <v>0</v>
      </c>
      <c r="J24" s="77">
        <f>ENTRY!ES9</f>
        <v>0</v>
      </c>
      <c r="K24" s="77">
        <f>ENTRY!ER9</f>
        <v>3</v>
      </c>
      <c r="L24" s="77">
        <f>ENTRY!ET9</f>
        <v>0</v>
      </c>
      <c r="M24" s="77">
        <f>ENTRY!EP9</f>
        <v>4</v>
      </c>
      <c r="N24" s="15"/>
    </row>
    <row r="25" spans="1:15">
      <c r="A25" s="14"/>
      <c r="B25" s="139">
        <f>ENTRY!EJ10</f>
        <v>4</v>
      </c>
      <c r="C25" s="140"/>
      <c r="D25" s="77">
        <f>ENTRY!EL10</f>
        <v>0</v>
      </c>
      <c r="E25" s="77">
        <f>ENTRY!EN10</f>
        <v>0</v>
      </c>
      <c r="F25" s="77">
        <f>ENTRY!EM10</f>
        <v>0</v>
      </c>
      <c r="G25" s="77">
        <f>ENTRY!EO10</f>
        <v>0</v>
      </c>
      <c r="H25" s="77">
        <f>ENTRY!EK10</f>
        <v>3</v>
      </c>
      <c r="I25" s="77">
        <f>ENTRY!EQ10</f>
        <v>0</v>
      </c>
      <c r="J25" s="77">
        <f>ENTRY!ES10</f>
        <v>0</v>
      </c>
      <c r="K25" s="77">
        <f>ENTRY!ER10</f>
        <v>0</v>
      </c>
      <c r="L25" s="77">
        <f>ENTRY!ET10</f>
        <v>0</v>
      </c>
      <c r="M25" s="77">
        <f>ENTRY!EP10</f>
        <v>4</v>
      </c>
      <c r="N25" s="15"/>
    </row>
    <row r="26" spans="1:15">
      <c r="A26" s="14"/>
      <c r="B26" s="139">
        <f>ENTRY!EJ11</f>
        <v>0</v>
      </c>
      <c r="C26" s="140"/>
      <c r="D26" s="77">
        <f>ENTRY!EL11</f>
        <v>0</v>
      </c>
      <c r="E26" s="77">
        <f>ENTRY!EN11</f>
        <v>0</v>
      </c>
      <c r="F26" s="77">
        <f>ENTRY!EM11</f>
        <v>0</v>
      </c>
      <c r="G26" s="77">
        <f>ENTRY!EO11</f>
        <v>0</v>
      </c>
      <c r="H26" s="77">
        <f>ENTRY!EK11</f>
        <v>0</v>
      </c>
      <c r="I26" s="77">
        <f>ENTRY!EQ11</f>
        <v>0</v>
      </c>
      <c r="J26" s="77">
        <f>ENTRY!ES11</f>
        <v>0</v>
      </c>
      <c r="K26" s="77">
        <f>ENTRY!ER11</f>
        <v>0</v>
      </c>
      <c r="L26" s="77">
        <f>ENTRY!ET11</f>
        <v>0</v>
      </c>
      <c r="M26" s="77">
        <f>ENTRY!EP11</f>
        <v>0</v>
      </c>
      <c r="N26" s="15"/>
    </row>
    <row r="27" spans="1:15">
      <c r="A27" s="14"/>
      <c r="B27" s="139">
        <f>ENTRY!EJ12</f>
        <v>0</v>
      </c>
      <c r="C27" s="140"/>
      <c r="D27" s="77">
        <f>ENTRY!EL12</f>
        <v>0</v>
      </c>
      <c r="E27" s="77">
        <f>ENTRY!EN12</f>
        <v>0</v>
      </c>
      <c r="F27" s="77">
        <f>ENTRY!EM12</f>
        <v>0</v>
      </c>
      <c r="G27" s="77">
        <f>ENTRY!EO12</f>
        <v>0</v>
      </c>
      <c r="H27" s="77">
        <f>ENTRY!EK12</f>
        <v>0</v>
      </c>
      <c r="I27" s="77">
        <f>ENTRY!EQ12</f>
        <v>0</v>
      </c>
      <c r="J27" s="77">
        <f>ENTRY!ES12</f>
        <v>0</v>
      </c>
      <c r="K27" s="77">
        <f>ENTRY!ER12</f>
        <v>0</v>
      </c>
      <c r="L27" s="77">
        <f>ENTRY!ET12</f>
        <v>0</v>
      </c>
      <c r="M27" s="77">
        <f>ENTRY!EP12</f>
        <v>0</v>
      </c>
      <c r="N27" s="15"/>
    </row>
    <row r="28" spans="1:15">
      <c r="A28" s="14"/>
      <c r="B28" s="139">
        <f>ENTRY!EJ13</f>
        <v>0</v>
      </c>
      <c r="C28" s="140"/>
      <c r="D28" s="77">
        <f>ENTRY!EL13</f>
        <v>0</v>
      </c>
      <c r="E28" s="77">
        <f>ENTRY!EN13</f>
        <v>0</v>
      </c>
      <c r="F28" s="77">
        <f>ENTRY!EM13</f>
        <v>0</v>
      </c>
      <c r="G28" s="77">
        <f>ENTRY!EO13</f>
        <v>0</v>
      </c>
      <c r="H28" s="77">
        <f>ENTRY!EK13</f>
        <v>0</v>
      </c>
      <c r="I28" s="77">
        <f>ENTRY!EQ13</f>
        <v>0</v>
      </c>
      <c r="J28" s="77">
        <f>ENTRY!ES13</f>
        <v>0</v>
      </c>
      <c r="K28" s="77">
        <f>ENTRY!ER13</f>
        <v>0</v>
      </c>
      <c r="L28" s="77">
        <f>ENTRY!ET13</f>
        <v>0</v>
      </c>
      <c r="M28" s="77">
        <f>ENTRY!EP13</f>
        <v>0</v>
      </c>
      <c r="N28" s="15"/>
    </row>
    <row r="29" spans="1:15">
      <c r="A29" s="14"/>
      <c r="B29" s="139">
        <f>ENTRY!EJ14</f>
        <v>0</v>
      </c>
      <c r="C29" s="140"/>
      <c r="D29" s="77">
        <f>ENTRY!EL14</f>
        <v>0</v>
      </c>
      <c r="E29" s="77">
        <f>ENTRY!EN14</f>
        <v>0</v>
      </c>
      <c r="F29" s="77">
        <f>ENTRY!EM14</f>
        <v>0</v>
      </c>
      <c r="G29" s="77">
        <f>ENTRY!EO14</f>
        <v>0</v>
      </c>
      <c r="H29" s="77">
        <f>ENTRY!EK14</f>
        <v>0</v>
      </c>
      <c r="I29" s="77">
        <f>ENTRY!EQ14</f>
        <v>0</v>
      </c>
      <c r="J29" s="77">
        <f>ENTRY!ES14</f>
        <v>0</v>
      </c>
      <c r="K29" s="77">
        <f>ENTRY!ER14</f>
        <v>0</v>
      </c>
      <c r="L29" s="77">
        <f>ENTRY!ET14</f>
        <v>0</v>
      </c>
      <c r="M29" s="77">
        <f>ENTRY!EP14</f>
        <v>0</v>
      </c>
      <c r="N29" s="15"/>
    </row>
    <row r="30" spans="1:15">
      <c r="A30" s="14"/>
      <c r="B30" s="139">
        <f>ENTRY!EJ15</f>
        <v>0</v>
      </c>
      <c r="C30" s="140"/>
      <c r="D30" s="77">
        <f>ENTRY!EL15</f>
        <v>0</v>
      </c>
      <c r="E30" s="77">
        <f>ENTRY!EN15</f>
        <v>0</v>
      </c>
      <c r="F30" s="77">
        <f>ENTRY!EM15</f>
        <v>0</v>
      </c>
      <c r="G30" s="77">
        <f>ENTRY!EO15</f>
        <v>0</v>
      </c>
      <c r="H30" s="77">
        <f>ENTRY!EK15</f>
        <v>0</v>
      </c>
      <c r="I30" s="77">
        <f>ENTRY!EQ15</f>
        <v>0</v>
      </c>
      <c r="J30" s="77">
        <f>ENTRY!ES15</f>
        <v>0</v>
      </c>
      <c r="K30" s="77">
        <f>ENTRY!ER15</f>
        <v>0</v>
      </c>
      <c r="L30" s="77">
        <f>ENTRY!ET15</f>
        <v>0</v>
      </c>
      <c r="M30" s="77">
        <f>ENTRY!EP15</f>
        <v>0</v>
      </c>
      <c r="N30" s="15"/>
    </row>
    <row r="31" spans="1:15">
      <c r="A31" s="14"/>
      <c r="B31" s="139">
        <f>ENTRY!EJ16</f>
        <v>0</v>
      </c>
      <c r="C31" s="140"/>
      <c r="D31" s="77">
        <f>ENTRY!EL16</f>
        <v>0</v>
      </c>
      <c r="E31" s="77">
        <f>ENTRY!EN16</f>
        <v>0</v>
      </c>
      <c r="F31" s="77">
        <f>ENTRY!EM16</f>
        <v>0</v>
      </c>
      <c r="G31" s="77">
        <f>ENTRY!EO16</f>
        <v>0</v>
      </c>
      <c r="H31" s="77">
        <f>ENTRY!EK16</f>
        <v>0</v>
      </c>
      <c r="I31" s="77">
        <f>ENTRY!EQ16</f>
        <v>0</v>
      </c>
      <c r="J31" s="77">
        <f>ENTRY!ES16</f>
        <v>0</v>
      </c>
      <c r="K31" s="77">
        <f>ENTRY!ER16</f>
        <v>0</v>
      </c>
      <c r="L31" s="77">
        <f>ENTRY!ET16</f>
        <v>0</v>
      </c>
      <c r="M31" s="77">
        <f>ENTRY!EP16</f>
        <v>0</v>
      </c>
      <c r="N31" s="15"/>
    </row>
    <row r="32" spans="1:15">
      <c r="A32" s="14"/>
      <c r="B32" s="139">
        <f>ENTRY!EJ17</f>
        <v>0</v>
      </c>
      <c r="C32" s="140"/>
      <c r="D32" s="77">
        <f>ENTRY!EL17</f>
        <v>0</v>
      </c>
      <c r="E32" s="77">
        <f>ENTRY!EN17</f>
        <v>0</v>
      </c>
      <c r="F32" s="77">
        <f>ENTRY!EM17</f>
        <v>0</v>
      </c>
      <c r="G32" s="77">
        <f>ENTRY!EO17</f>
        <v>0</v>
      </c>
      <c r="H32" s="77">
        <f>ENTRY!EK17</f>
        <v>0</v>
      </c>
      <c r="I32" s="77">
        <f>ENTRY!EQ17</f>
        <v>0</v>
      </c>
      <c r="J32" s="77">
        <f>ENTRY!ES17</f>
        <v>0</v>
      </c>
      <c r="K32" s="77">
        <f>ENTRY!ER17</f>
        <v>0</v>
      </c>
      <c r="L32" s="77">
        <f>ENTRY!ET17</f>
        <v>0</v>
      </c>
      <c r="M32" s="77">
        <f>ENTRY!EP17</f>
        <v>0</v>
      </c>
      <c r="N32" s="15"/>
      <c r="O32"/>
    </row>
    <row r="33" spans="1:15">
      <c r="A33" s="14"/>
      <c r="B33" s="139">
        <f>ENTRY!EJ18</f>
        <v>0</v>
      </c>
      <c r="C33" s="140"/>
      <c r="D33" s="77">
        <f>ENTRY!EL18</f>
        <v>0</v>
      </c>
      <c r="E33" s="77">
        <f>ENTRY!EN18</f>
        <v>0</v>
      </c>
      <c r="F33" s="77">
        <f>ENTRY!EM18</f>
        <v>0</v>
      </c>
      <c r="G33" s="77">
        <f>ENTRY!EO18</f>
        <v>0</v>
      </c>
      <c r="H33" s="77">
        <f>ENTRY!EK18</f>
        <v>0</v>
      </c>
      <c r="I33" s="77">
        <f>ENTRY!EQ18</f>
        <v>0</v>
      </c>
      <c r="J33" s="77">
        <f>ENTRY!ES18</f>
        <v>0</v>
      </c>
      <c r="K33" s="77">
        <f>ENTRY!ER18</f>
        <v>0</v>
      </c>
      <c r="L33" s="77">
        <f>ENTRY!ET18</f>
        <v>0</v>
      </c>
      <c r="M33" s="77">
        <f>ENTRY!EP18</f>
        <v>0</v>
      </c>
      <c r="N33" s="15"/>
      <c r="O33"/>
    </row>
    <row r="34" spans="1:15">
      <c r="A34" s="14"/>
      <c r="B34" s="139">
        <f>ENTRY!EJ19</f>
        <v>0</v>
      </c>
      <c r="C34" s="140"/>
      <c r="D34" s="77">
        <f>ENTRY!EL19</f>
        <v>0</v>
      </c>
      <c r="E34" s="77">
        <f>ENTRY!EN19</f>
        <v>0</v>
      </c>
      <c r="F34" s="77">
        <f>ENTRY!EM19</f>
        <v>0</v>
      </c>
      <c r="G34" s="77">
        <f>ENTRY!EO19</f>
        <v>0</v>
      </c>
      <c r="H34" s="77">
        <f>ENTRY!EK19</f>
        <v>0</v>
      </c>
      <c r="I34" s="77">
        <f>ENTRY!EQ19</f>
        <v>0</v>
      </c>
      <c r="J34" s="77">
        <f>ENTRY!ES19</f>
        <v>0</v>
      </c>
      <c r="K34" s="77">
        <f>ENTRY!ER19</f>
        <v>0</v>
      </c>
      <c r="L34" s="77">
        <f>ENTRY!ET19</f>
        <v>0</v>
      </c>
      <c r="M34" s="77">
        <f>ENTRY!EP19</f>
        <v>0</v>
      </c>
      <c r="N34" s="15"/>
      <c r="O34"/>
    </row>
    <row r="35" spans="1:15">
      <c r="A35" s="14"/>
      <c r="B35" s="139">
        <f>ENTRY!EJ20</f>
        <v>0</v>
      </c>
      <c r="C35" s="140"/>
      <c r="D35" s="77">
        <f>ENTRY!EL20</f>
        <v>0</v>
      </c>
      <c r="E35" s="77">
        <f>ENTRY!EN20</f>
        <v>0</v>
      </c>
      <c r="F35" s="77">
        <f>ENTRY!EM20</f>
        <v>0</v>
      </c>
      <c r="G35" s="77">
        <f>ENTRY!EO20</f>
        <v>0</v>
      </c>
      <c r="H35" s="77">
        <f>ENTRY!EK20</f>
        <v>0</v>
      </c>
      <c r="I35" s="77">
        <f>ENTRY!EQ20</f>
        <v>0</v>
      </c>
      <c r="J35" s="77">
        <f>ENTRY!ES20</f>
        <v>0</v>
      </c>
      <c r="K35" s="77">
        <f>ENTRY!ER20</f>
        <v>0</v>
      </c>
      <c r="L35" s="77">
        <f>ENTRY!ET20</f>
        <v>0</v>
      </c>
      <c r="M35" s="77">
        <f>ENTRY!EP20</f>
        <v>0</v>
      </c>
      <c r="N35" s="15"/>
      <c r="O35"/>
    </row>
    <row r="36" spans="1:15">
      <c r="A36" s="14"/>
      <c r="B36" s="139">
        <f>ENTRY!EJ21</f>
        <v>0</v>
      </c>
      <c r="C36" s="140"/>
      <c r="D36" s="77">
        <f>ENTRY!EL21</f>
        <v>0</v>
      </c>
      <c r="E36" s="77">
        <f>ENTRY!EN21</f>
        <v>0</v>
      </c>
      <c r="F36" s="77">
        <f>ENTRY!EM21</f>
        <v>0</v>
      </c>
      <c r="G36" s="77">
        <f>ENTRY!EO21</f>
        <v>0</v>
      </c>
      <c r="H36" s="77">
        <f>ENTRY!EK21</f>
        <v>0</v>
      </c>
      <c r="I36" s="77">
        <f>ENTRY!EQ21</f>
        <v>0</v>
      </c>
      <c r="J36" s="77">
        <f>ENTRY!ES21</f>
        <v>0</v>
      </c>
      <c r="K36" s="77">
        <f>ENTRY!ER21</f>
        <v>0</v>
      </c>
      <c r="L36" s="77">
        <f>ENTRY!ET21</f>
        <v>0</v>
      </c>
      <c r="M36" s="77">
        <f>ENTRY!EP21</f>
        <v>0</v>
      </c>
      <c r="N36" s="15"/>
      <c r="O36"/>
    </row>
    <row r="37" spans="1:15" ht="13.5" thickBot="1">
      <c r="A37" s="14"/>
      <c r="B37" s="139">
        <f>ENTRY!EJ22</f>
        <v>0</v>
      </c>
      <c r="C37" s="83"/>
      <c r="D37" s="77">
        <f>ENTRY!EL22</f>
        <v>0</v>
      </c>
      <c r="E37" s="77">
        <f>ENTRY!EN22</f>
        <v>0</v>
      </c>
      <c r="F37" s="77">
        <f>ENTRY!EM22</f>
        <v>0</v>
      </c>
      <c r="G37" s="77">
        <f>ENTRY!EO22</f>
        <v>0</v>
      </c>
      <c r="H37" s="77">
        <f>ENTRY!EK22</f>
        <v>0</v>
      </c>
      <c r="I37" s="77">
        <f>ENTRY!EQ22</f>
        <v>0</v>
      </c>
      <c r="J37" s="77">
        <f>ENTRY!ES22</f>
        <v>0</v>
      </c>
      <c r="K37" s="77">
        <f>ENTRY!ER22</f>
        <v>0</v>
      </c>
      <c r="L37" s="77">
        <f>ENTRY!ET22</f>
        <v>0</v>
      </c>
      <c r="M37" s="77">
        <f>ENTRY!EP22</f>
        <v>0</v>
      </c>
      <c r="N37" s="15"/>
      <c r="O37"/>
    </row>
    <row r="38" spans="1:15" ht="13.5" thickBot="1">
      <c r="A38" s="14"/>
      <c r="B38" s="78" t="s">
        <v>125</v>
      </c>
      <c r="C38" s="132"/>
      <c r="D38" s="111">
        <f t="shared" ref="D38:M38" si="0">SUM(D18:D37)</f>
        <v>7</v>
      </c>
      <c r="E38" s="112">
        <f t="shared" si="0"/>
        <v>0</v>
      </c>
      <c r="F38" s="111">
        <f t="shared" si="0"/>
        <v>15</v>
      </c>
      <c r="G38" s="112">
        <f t="shared" si="0"/>
        <v>6</v>
      </c>
      <c r="H38" s="111">
        <f t="shared" si="0"/>
        <v>23</v>
      </c>
      <c r="I38" s="112">
        <f t="shared" si="0"/>
        <v>6</v>
      </c>
      <c r="J38" s="111">
        <f t="shared" si="0"/>
        <v>0</v>
      </c>
      <c r="K38" s="112">
        <f t="shared" si="0"/>
        <v>33</v>
      </c>
      <c r="L38" s="111">
        <f t="shared" si="0"/>
        <v>0</v>
      </c>
      <c r="M38" s="112">
        <f t="shared" si="0"/>
        <v>23</v>
      </c>
      <c r="N38" s="15"/>
      <c r="O38"/>
    </row>
    <row r="39" spans="1:15">
      <c r="A39" s="14"/>
      <c r="B39"/>
      <c r="C39"/>
      <c r="D39"/>
      <c r="E39"/>
      <c r="F39"/>
      <c r="G39"/>
      <c r="H39"/>
      <c r="I39"/>
      <c r="J39"/>
      <c r="K39"/>
      <c r="L39"/>
      <c r="M39"/>
      <c r="N39" s="15"/>
      <c r="O39"/>
    </row>
    <row r="40" spans="1:15">
      <c r="A40" s="14"/>
      <c r="B40"/>
      <c r="C40"/>
      <c r="D40"/>
      <c r="E40"/>
      <c r="F40"/>
      <c r="G40"/>
      <c r="H40"/>
      <c r="I40"/>
      <c r="J40"/>
      <c r="K40"/>
      <c r="L40"/>
      <c r="M40"/>
      <c r="N40" s="15"/>
      <c r="O40"/>
    </row>
    <row r="41" spans="1:15" ht="13.5" thickBot="1">
      <c r="A41" s="14"/>
      <c r="B41" s="119" t="s">
        <v>126</v>
      </c>
      <c r="C41" s="120"/>
      <c r="D41" s="131" t="s">
        <v>127</v>
      </c>
      <c r="E41" s="120"/>
      <c r="F41" s="120"/>
      <c r="G41" s="120"/>
      <c r="H41" s="120"/>
      <c r="I41" s="120"/>
      <c r="J41" s="120"/>
      <c r="K41" s="120"/>
      <c r="L41" s="120"/>
      <c r="M41" s="120"/>
      <c r="N41" s="15"/>
      <c r="O41"/>
    </row>
    <row r="42" spans="1:15">
      <c r="A42" s="14"/>
      <c r="B42"/>
      <c r="C42"/>
      <c r="D42"/>
      <c r="E42"/>
      <c r="F42"/>
      <c r="G42"/>
      <c r="H42"/>
      <c r="I42"/>
      <c r="J42"/>
      <c r="K42"/>
      <c r="L42" s="16"/>
      <c r="M42" s="16"/>
      <c r="N42" s="15"/>
      <c r="O42"/>
    </row>
    <row r="43" spans="1:15">
      <c r="A43" s="14"/>
      <c r="B43" s="107" t="s">
        <v>128</v>
      </c>
      <c r="C43" s="107"/>
      <c r="D43" s="107"/>
      <c r="E43" s="16"/>
      <c r="F43" s="16"/>
      <c r="G43" s="16"/>
      <c r="H43" s="16"/>
      <c r="I43" s="16"/>
      <c r="J43" s="16"/>
      <c r="K43" s="16"/>
      <c r="L43" s="16"/>
      <c r="M43" s="16"/>
      <c r="N43" s="15"/>
      <c r="O43"/>
    </row>
    <row r="44" spans="1:15">
      <c r="A44" s="14"/>
      <c r="B44" s="109" t="s">
        <v>129</v>
      </c>
      <c r="C44" s="110"/>
      <c r="D44" s="107"/>
      <c r="E44" s="108" t="s">
        <v>130</v>
      </c>
      <c r="F44" s="107"/>
      <c r="G44" s="16"/>
      <c r="H44" s="93" t="s">
        <v>131</v>
      </c>
      <c r="I44" s="16"/>
      <c r="J44" s="108" t="s">
        <v>132</v>
      </c>
      <c r="K44" s="107"/>
      <c r="L44"/>
      <c r="M44"/>
      <c r="N44" s="15"/>
      <c r="O44"/>
    </row>
    <row r="45" spans="1:15">
      <c r="A45" s="14"/>
      <c r="B45" s="68" t="s">
        <v>133</v>
      </c>
      <c r="C45" s="107"/>
      <c r="D45" s="107"/>
      <c r="E45" s="107" t="s">
        <v>134</v>
      </c>
      <c r="F45" s="107"/>
      <c r="G45" s="16"/>
      <c r="H45" s="16" t="s">
        <v>135</v>
      </c>
      <c r="I45" s="16"/>
      <c r="J45" s="107" t="s">
        <v>134</v>
      </c>
      <c r="K45" s="107"/>
      <c r="L45"/>
      <c r="M45"/>
      <c r="N45" s="15"/>
      <c r="O45"/>
    </row>
    <row r="46" spans="1:15">
      <c r="A46" s="14"/>
      <c r="B46" s="68" t="s">
        <v>136</v>
      </c>
      <c r="C46" s="107"/>
      <c r="D46" s="107"/>
      <c r="E46" s="107" t="s">
        <v>137</v>
      </c>
      <c r="F46" s="107"/>
      <c r="G46" s="16"/>
      <c r="H46" s="16" t="s">
        <v>138</v>
      </c>
      <c r="I46" s="16"/>
      <c r="J46" s="107" t="s">
        <v>137</v>
      </c>
      <c r="K46" s="107"/>
      <c r="L46"/>
      <c r="M46"/>
      <c r="N46" s="15"/>
      <c r="O46"/>
    </row>
    <row r="47" spans="1:15">
      <c r="A47" s="14"/>
      <c r="B47" s="68" t="s">
        <v>139</v>
      </c>
      <c r="C47" s="107"/>
      <c r="D47" s="107"/>
      <c r="E47" s="107" t="s">
        <v>140</v>
      </c>
      <c r="F47" s="107"/>
      <c r="G47" s="16"/>
      <c r="H47" s="16" t="s">
        <v>141</v>
      </c>
      <c r="I47" s="16"/>
      <c r="J47" s="107" t="s">
        <v>140</v>
      </c>
      <c r="K47" s="107"/>
      <c r="L47"/>
      <c r="M47"/>
      <c r="N47" s="15"/>
      <c r="O47"/>
    </row>
    <row r="48" spans="1:15">
      <c r="A48" s="14"/>
      <c r="B48" s="68" t="s">
        <v>142</v>
      </c>
      <c r="C48" s="107"/>
      <c r="D48" s="107"/>
      <c r="E48" s="107" t="s">
        <v>143</v>
      </c>
      <c r="F48" s="107"/>
      <c r="G48" s="16"/>
      <c r="H48" s="16" t="s">
        <v>144</v>
      </c>
      <c r="I48" s="16"/>
      <c r="J48" s="107" t="s">
        <v>143</v>
      </c>
      <c r="K48" s="107"/>
      <c r="L48"/>
      <c r="M48"/>
      <c r="N48" s="15"/>
      <c r="O48"/>
    </row>
    <row r="49" spans="1:15">
      <c r="A49" s="14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5"/>
      <c r="O49"/>
    </row>
    <row r="50" spans="1:15">
      <c r="A50" s="14"/>
      <c r="B50" s="20" t="s">
        <v>145</v>
      </c>
      <c r="C50" s="16"/>
      <c r="D50" s="16"/>
      <c r="E50" s="16"/>
      <c r="F50"/>
      <c r="G50" s="94">
        <f>(H38+M38)/ENTRY!L16</f>
        <v>5.75</v>
      </c>
      <c r="N50" s="15"/>
      <c r="O50"/>
    </row>
    <row r="51" spans="1:15">
      <c r="A51" s="14"/>
      <c r="B51" s="20" t="s">
        <v>146</v>
      </c>
      <c r="C51" s="16"/>
      <c r="D51" s="16"/>
      <c r="E51"/>
      <c r="G51" s="94">
        <f>(F38+K38)/ENTRY!L16</f>
        <v>6</v>
      </c>
      <c r="N51" s="15"/>
      <c r="O51"/>
    </row>
    <row r="52" spans="1:15" ht="13.5" thickBot="1">
      <c r="A52" s="14"/>
      <c r="B52" s="120"/>
      <c r="C52" s="120"/>
      <c r="D52" s="120"/>
      <c r="E52" s="120"/>
      <c r="F52" s="120"/>
      <c r="G52" s="120"/>
      <c r="H52" s="119" t="s">
        <v>147</v>
      </c>
      <c r="I52" s="120"/>
      <c r="J52" s="120"/>
      <c r="K52" s="120"/>
      <c r="L52" s="120"/>
      <c r="M52" s="120"/>
      <c r="N52" s="15"/>
      <c r="O52"/>
    </row>
    <row r="53" spans="1:15">
      <c r="A53" s="14"/>
      <c r="N53" s="15"/>
      <c r="O53"/>
    </row>
    <row r="54" spans="1:15">
      <c r="A54" s="14"/>
      <c r="N54" s="15"/>
      <c r="O54"/>
    </row>
    <row r="55" spans="1:15">
      <c r="A55" s="14"/>
      <c r="N55" s="15"/>
      <c r="O55"/>
    </row>
    <row r="56" spans="1:15">
      <c r="A56" s="14"/>
      <c r="N56" s="15"/>
      <c r="O56"/>
    </row>
    <row r="57" spans="1:15">
      <c r="A57" s="14"/>
      <c r="N57" s="15"/>
      <c r="O57"/>
    </row>
    <row r="58" spans="1:15" ht="13.5" thickBot="1">
      <c r="A58" s="17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9"/>
      <c r="O58"/>
    </row>
    <row r="59" spans="1:15" ht="13.5" thickTop="1">
      <c r="A59" s="16"/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6"/>
    </row>
    <row r="60" spans="1:15">
      <c r="A60" s="16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6"/>
    </row>
    <row r="61" spans="1:15">
      <c r="A61" s="16"/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6"/>
    </row>
    <row r="62" spans="1:15">
      <c r="A62" s="16"/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6"/>
    </row>
    <row r="63" spans="1:15">
      <c r="A63" s="16"/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6"/>
    </row>
    <row r="64" spans="1:15">
      <c r="A64" s="16"/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6"/>
    </row>
    <row r="65" spans="1:14">
      <c r="A65" s="16"/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6"/>
    </row>
    <row r="66" spans="1:14">
      <c r="A66" s="16"/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6"/>
    </row>
    <row r="67" spans="1:14">
      <c r="A67" s="16"/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6"/>
    </row>
    <row r="68" spans="1:14">
      <c r="A68" s="16"/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6"/>
    </row>
    <row r="69" spans="1:14">
      <c r="A69" s="16"/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6"/>
    </row>
    <row r="70" spans="1:14">
      <c r="A70" s="16"/>
      <c r="B70" s="127"/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6"/>
    </row>
    <row r="71" spans="1:14">
      <c r="A71" s="16"/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6"/>
    </row>
    <row r="72" spans="1:14">
      <c r="A72" s="16"/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6"/>
    </row>
    <row r="73" spans="1:14">
      <c r="A73" s="16"/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6"/>
    </row>
    <row r="74" spans="1:14">
      <c r="A74" s="16"/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6"/>
    </row>
    <row r="75" spans="1:14">
      <c r="A75" s="16"/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6"/>
    </row>
    <row r="76" spans="1:14">
      <c r="A76" s="16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6"/>
    </row>
    <row r="77" spans="1:14">
      <c r="A77" s="16"/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6"/>
    </row>
    <row r="78" spans="1:14">
      <c r="A78" s="16"/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6"/>
    </row>
    <row r="79" spans="1:14">
      <c r="A79" s="16"/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6"/>
    </row>
    <row r="80" spans="1:14">
      <c r="A80" s="16"/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6"/>
    </row>
    <row r="81" spans="1:14">
      <c r="A81" s="16"/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6"/>
    </row>
    <row r="82" spans="1:14">
      <c r="A82" s="16"/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6"/>
    </row>
    <row r="83" spans="1:14">
      <c r="A83" s="16"/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6"/>
    </row>
    <row r="84" spans="1:14">
      <c r="A84" s="16"/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6"/>
    </row>
    <row r="85" spans="1:14">
      <c r="A85" s="16"/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6"/>
    </row>
    <row r="86" spans="1:14">
      <c r="A86" s="16"/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6"/>
    </row>
    <row r="87" spans="1:14">
      <c r="A87" s="16"/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6"/>
    </row>
    <row r="88" spans="1:14">
      <c r="A88" s="16"/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6"/>
    </row>
    <row r="89" spans="1:14">
      <c r="A89" s="16"/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6"/>
    </row>
    <row r="90" spans="1:14">
      <c r="A90" s="16"/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6"/>
    </row>
    <row r="91" spans="1:14">
      <c r="A91" s="16"/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6"/>
    </row>
    <row r="92" spans="1:14">
      <c r="A92" s="16"/>
      <c r="B92" s="127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6"/>
    </row>
    <row r="93" spans="1:14">
      <c r="A93" s="16"/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6"/>
    </row>
    <row r="94" spans="1:14">
      <c r="A94" s="16"/>
      <c r="B94" s="127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6"/>
    </row>
    <row r="95" spans="1:14">
      <c r="A95" s="16"/>
      <c r="B95" s="127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6"/>
    </row>
    <row r="96" spans="1:14">
      <c r="A96" s="16"/>
      <c r="B96" s="127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6"/>
    </row>
    <row r="97" spans="1:14">
      <c r="A97" s="16"/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6"/>
    </row>
    <row r="98" spans="1:14">
      <c r="A98" s="16"/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6"/>
    </row>
    <row r="99" spans="1:14">
      <c r="A99" s="16"/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6"/>
    </row>
    <row r="100" spans="1:14">
      <c r="A100" s="16"/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6"/>
    </row>
    <row r="101" spans="1:14">
      <c r="A101" s="16"/>
      <c r="B101" s="127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6"/>
    </row>
    <row r="102" spans="1:14">
      <c r="A102" s="16"/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6"/>
    </row>
    <row r="103" spans="1:14">
      <c r="A103" s="16"/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6"/>
    </row>
    <row r="104" spans="1:14">
      <c r="A104" s="16"/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6"/>
    </row>
    <row r="105" spans="1:14">
      <c r="A105" s="16"/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6"/>
    </row>
    <row r="106" spans="1:14">
      <c r="A106" s="16"/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6"/>
    </row>
    <row r="107" spans="1:14">
      <c r="A107" s="16"/>
      <c r="B107" s="127"/>
      <c r="C107" s="127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6"/>
    </row>
    <row r="108" spans="1:14">
      <c r="A108" s="16"/>
      <c r="B108" s="127"/>
      <c r="C108" s="127"/>
      <c r="D108" s="127"/>
      <c r="E108" s="127"/>
      <c r="F108" s="127"/>
      <c r="G108" s="127"/>
      <c r="H108" s="127"/>
      <c r="I108" s="127"/>
      <c r="J108" s="127"/>
      <c r="K108" s="127"/>
      <c r="L108" s="127"/>
      <c r="M108" s="127"/>
      <c r="N108" s="16"/>
    </row>
    <row r="109" spans="1:14">
      <c r="A109" s="16"/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127"/>
      <c r="M109" s="127"/>
      <c r="N109" s="16"/>
    </row>
    <row r="110" spans="1:14">
      <c r="A110" s="16"/>
      <c r="B110" s="127"/>
      <c r="C110" s="127"/>
      <c r="D110" s="127"/>
      <c r="E110" s="127"/>
      <c r="F110" s="127"/>
      <c r="G110" s="127"/>
      <c r="H110" s="127"/>
      <c r="I110" s="127"/>
      <c r="J110" s="127"/>
      <c r="K110" s="127"/>
      <c r="L110" s="127"/>
      <c r="M110" s="127"/>
      <c r="N110" s="16"/>
    </row>
    <row r="111" spans="1:14">
      <c r="A111" s="16"/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6"/>
    </row>
    <row r="112" spans="1:14">
      <c r="A112" s="16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6"/>
    </row>
    <row r="113" spans="1:14">
      <c r="A113" s="16"/>
      <c r="B113" s="127"/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6"/>
    </row>
    <row r="114" spans="1:14">
      <c r="A114" s="16"/>
      <c r="B114" s="127"/>
      <c r="C114" s="127"/>
      <c r="D114" s="127"/>
      <c r="E114" s="127"/>
      <c r="F114" s="127"/>
      <c r="G114" s="127"/>
      <c r="H114" s="127"/>
      <c r="I114" s="127"/>
      <c r="J114" s="127"/>
      <c r="K114" s="127"/>
      <c r="L114" s="127"/>
      <c r="M114" s="127"/>
      <c r="N114" s="16"/>
    </row>
    <row r="115" spans="1:14">
      <c r="A115" s="16"/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6"/>
    </row>
    <row r="116" spans="1:14">
      <c r="A116" s="16"/>
      <c r="B116" s="127"/>
      <c r="C116" s="127"/>
      <c r="D116" s="127"/>
      <c r="E116" s="127"/>
      <c r="F116" s="127"/>
      <c r="G116" s="127"/>
      <c r="H116" s="127"/>
      <c r="I116" s="127"/>
      <c r="J116" s="127"/>
      <c r="K116" s="127"/>
      <c r="L116" s="127"/>
      <c r="M116" s="127"/>
      <c r="N116" s="16"/>
    </row>
    <row r="117" spans="1:14">
      <c r="A117" s="16"/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6"/>
    </row>
    <row r="118" spans="1:14">
      <c r="A118" s="16"/>
      <c r="B118" s="127"/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6"/>
    </row>
    <row r="119" spans="1:14">
      <c r="A119" s="16"/>
      <c r="B119" s="127"/>
      <c r="C119" s="127"/>
      <c r="D119" s="127"/>
      <c r="E119" s="127"/>
      <c r="F119" s="127"/>
      <c r="G119" s="127"/>
      <c r="H119" s="127"/>
      <c r="I119" s="127"/>
      <c r="J119" s="127"/>
      <c r="K119" s="127"/>
      <c r="L119" s="127"/>
      <c r="M119" s="127"/>
      <c r="N119" s="16"/>
    </row>
    <row r="120" spans="1:14">
      <c r="A120" s="16"/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6"/>
    </row>
    <row r="121" spans="1:14">
      <c r="A121" s="16"/>
      <c r="B121" s="127"/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6"/>
    </row>
    <row r="122" spans="1:14">
      <c r="A122" s="16"/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7"/>
      <c r="N122" s="16"/>
    </row>
    <row r="123" spans="1:14">
      <c r="A123" s="16"/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6"/>
    </row>
    <row r="124" spans="1:14">
      <c r="A124" s="16"/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6"/>
    </row>
    <row r="125" spans="1:14">
      <c r="A125" s="16"/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6"/>
    </row>
    <row r="126" spans="1:14">
      <c r="A126" s="16"/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6"/>
    </row>
    <row r="127" spans="1:14">
      <c r="A127" s="16"/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6"/>
    </row>
    <row r="128" spans="1:14">
      <c r="A128" s="16"/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6"/>
    </row>
    <row r="129" spans="1:14">
      <c r="A129" s="16"/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6"/>
    </row>
    <row r="130" spans="1:14">
      <c r="A130" s="16"/>
      <c r="B130" s="127"/>
      <c r="C130" s="127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6"/>
    </row>
    <row r="131" spans="1:14">
      <c r="A131" s="16"/>
      <c r="B131" s="127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6"/>
    </row>
    <row r="132" spans="1:14">
      <c r="A132" s="16"/>
      <c r="B132" s="127"/>
      <c r="C132" s="127"/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  <c r="N132" s="16"/>
    </row>
    <row r="133" spans="1:14">
      <c r="A133" s="16"/>
      <c r="B133" s="127"/>
      <c r="C133" s="127"/>
      <c r="D133" s="127"/>
      <c r="E133" s="127"/>
      <c r="F133" s="127"/>
      <c r="G133" s="127"/>
      <c r="H133" s="127"/>
      <c r="I133" s="127"/>
      <c r="J133" s="127"/>
      <c r="K133" s="127"/>
      <c r="L133" s="127"/>
      <c r="M133" s="127"/>
      <c r="N133" s="16"/>
    </row>
    <row r="134" spans="1:14">
      <c r="A134" s="16"/>
      <c r="B134" s="127"/>
      <c r="C134" s="127"/>
      <c r="D134" s="127"/>
      <c r="E134" s="127"/>
      <c r="F134" s="127"/>
      <c r="G134" s="127"/>
      <c r="H134" s="127"/>
      <c r="I134" s="127"/>
      <c r="J134" s="127"/>
      <c r="K134" s="127"/>
      <c r="L134" s="127"/>
      <c r="M134" s="127"/>
      <c r="N134" s="16"/>
    </row>
    <row r="135" spans="1:14">
      <c r="A135" s="16"/>
      <c r="B135" s="127"/>
      <c r="C135" s="127"/>
      <c r="D135" s="127"/>
      <c r="E135" s="127"/>
      <c r="F135" s="127"/>
      <c r="G135" s="127"/>
      <c r="H135" s="127"/>
      <c r="I135" s="127"/>
      <c r="J135" s="127"/>
      <c r="K135" s="127"/>
      <c r="L135" s="127"/>
      <c r="M135" s="127"/>
      <c r="N135" s="16"/>
    </row>
    <row r="136" spans="1:14">
      <c r="A136" s="16"/>
      <c r="B136" s="127"/>
      <c r="C136" s="127"/>
      <c r="D136" s="127"/>
      <c r="E136" s="127"/>
      <c r="F136" s="127"/>
      <c r="G136" s="127"/>
      <c r="H136" s="127"/>
      <c r="I136" s="127"/>
      <c r="J136" s="127"/>
      <c r="K136" s="127"/>
      <c r="L136" s="127"/>
      <c r="M136" s="127"/>
      <c r="N136" s="16"/>
    </row>
    <row r="137" spans="1:14">
      <c r="A137" s="16"/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6"/>
    </row>
    <row r="138" spans="1:14">
      <c r="A138" s="16"/>
      <c r="B138" s="127"/>
      <c r="C138" s="127"/>
      <c r="D138" s="127"/>
      <c r="E138" s="127"/>
      <c r="F138" s="127"/>
      <c r="G138" s="127"/>
      <c r="H138" s="127"/>
      <c r="I138" s="127"/>
      <c r="J138" s="127"/>
      <c r="K138" s="127"/>
      <c r="L138" s="127"/>
      <c r="M138" s="127"/>
      <c r="N138" s="16"/>
    </row>
    <row r="139" spans="1:14">
      <c r="A139" s="16"/>
      <c r="B139" s="127"/>
      <c r="C139" s="127"/>
      <c r="D139" s="127"/>
      <c r="E139" s="127"/>
      <c r="F139" s="127"/>
      <c r="G139" s="127"/>
      <c r="H139" s="127"/>
      <c r="I139" s="127"/>
      <c r="J139" s="127"/>
      <c r="K139" s="127"/>
      <c r="L139" s="127"/>
      <c r="M139" s="127"/>
      <c r="N139" s="16"/>
    </row>
    <row r="140" spans="1:14">
      <c r="A140" s="16"/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6"/>
    </row>
    <row r="141" spans="1:14">
      <c r="A141" s="16"/>
      <c r="B141" s="127"/>
      <c r="C141" s="127"/>
      <c r="D141" s="127"/>
      <c r="E141" s="127"/>
      <c r="F141" s="127"/>
      <c r="G141" s="127"/>
      <c r="H141" s="127"/>
      <c r="I141" s="127"/>
      <c r="J141" s="127"/>
      <c r="K141" s="127"/>
      <c r="L141" s="127"/>
      <c r="M141" s="127"/>
      <c r="N141" s="16"/>
    </row>
    <row r="142" spans="1:14">
      <c r="A142" s="16"/>
      <c r="B142" s="127"/>
      <c r="C142" s="127"/>
      <c r="D142" s="127"/>
      <c r="E142" s="127"/>
      <c r="F142" s="127"/>
      <c r="G142" s="127"/>
      <c r="H142" s="127"/>
      <c r="I142" s="127"/>
      <c r="J142" s="127"/>
      <c r="K142" s="127"/>
      <c r="L142" s="127"/>
      <c r="M142" s="127"/>
      <c r="N142" s="16"/>
    </row>
    <row r="143" spans="1:14">
      <c r="A143" s="16"/>
      <c r="B143" s="127"/>
      <c r="C143" s="127"/>
      <c r="D143" s="127"/>
      <c r="E143" s="127"/>
      <c r="F143" s="127"/>
      <c r="G143" s="127"/>
      <c r="H143" s="127"/>
      <c r="I143" s="127"/>
      <c r="J143" s="127"/>
      <c r="K143" s="127"/>
      <c r="L143" s="127"/>
      <c r="M143" s="127"/>
      <c r="N143" s="16"/>
    </row>
    <row r="144" spans="1:14">
      <c r="A144" s="16"/>
      <c r="B144" s="127"/>
      <c r="C144" s="127"/>
      <c r="D144" s="127"/>
      <c r="E144" s="127"/>
      <c r="F144" s="127"/>
      <c r="G144" s="127"/>
      <c r="H144" s="127"/>
      <c r="I144" s="127"/>
      <c r="J144" s="127"/>
      <c r="K144" s="127"/>
      <c r="L144" s="127"/>
      <c r="M144" s="127"/>
      <c r="N144" s="16"/>
    </row>
    <row r="145" spans="1:14">
      <c r="A145" s="16"/>
      <c r="B145" s="127"/>
      <c r="C145" s="127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6"/>
    </row>
    <row r="146" spans="1:14">
      <c r="A146" s="16"/>
      <c r="B146" s="127"/>
      <c r="C146" s="127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6"/>
    </row>
    <row r="147" spans="1:14">
      <c r="A147" s="16"/>
      <c r="B147" s="127"/>
      <c r="C147" s="127"/>
      <c r="D147" s="127"/>
      <c r="E147" s="127"/>
      <c r="F147" s="127"/>
      <c r="G147" s="127"/>
      <c r="H147" s="127"/>
      <c r="I147" s="127"/>
      <c r="J147" s="127"/>
      <c r="K147" s="127"/>
      <c r="L147" s="127"/>
      <c r="M147" s="127"/>
      <c r="N147" s="16"/>
    </row>
    <row r="148" spans="1:14">
      <c r="A148" s="16"/>
      <c r="B148" s="127"/>
      <c r="C148" s="127"/>
      <c r="D148" s="127"/>
      <c r="E148" s="127"/>
      <c r="F148" s="127"/>
      <c r="G148" s="127"/>
      <c r="H148" s="127"/>
      <c r="I148" s="127"/>
      <c r="J148" s="127"/>
      <c r="K148" s="127"/>
      <c r="L148" s="127"/>
      <c r="M148" s="127"/>
      <c r="N148" s="16"/>
    </row>
    <row r="149" spans="1:14">
      <c r="A149" s="16"/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6"/>
    </row>
    <row r="150" spans="1:14">
      <c r="A150" s="16"/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6"/>
    </row>
    <row r="151" spans="1:14">
      <c r="A151" s="16"/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  <c r="L151" s="127"/>
      <c r="M151" s="127"/>
      <c r="N151" s="16"/>
    </row>
    <row r="152" spans="1:14">
      <c r="A152" s="16"/>
      <c r="B152" s="127"/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  <c r="N152" s="16"/>
    </row>
    <row r="153" spans="1:14">
      <c r="A153" s="16"/>
      <c r="B153" s="127"/>
      <c r="C153" s="127"/>
      <c r="D153" s="127"/>
      <c r="E153" s="127"/>
      <c r="F153" s="127"/>
      <c r="G153" s="127"/>
      <c r="H153" s="127"/>
      <c r="I153" s="127"/>
      <c r="J153" s="127"/>
      <c r="K153" s="127"/>
      <c r="L153" s="127"/>
      <c r="M153" s="127"/>
      <c r="N153" s="16"/>
    </row>
    <row r="154" spans="1:14">
      <c r="A154" s="16"/>
      <c r="B154" s="127"/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6"/>
    </row>
    <row r="155" spans="1:14">
      <c r="A155" s="16"/>
      <c r="B155" s="127"/>
      <c r="C155" s="127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6"/>
    </row>
    <row r="156" spans="1:14">
      <c r="A156" s="16"/>
      <c r="B156" s="127"/>
      <c r="C156" s="127"/>
      <c r="D156" s="127"/>
      <c r="E156" s="127"/>
      <c r="F156" s="127"/>
      <c r="G156" s="127"/>
      <c r="H156" s="127"/>
      <c r="I156" s="127"/>
      <c r="J156" s="127"/>
      <c r="K156" s="127"/>
      <c r="L156" s="127"/>
      <c r="M156" s="127"/>
      <c r="N156" s="16"/>
    </row>
    <row r="157" spans="1:14">
      <c r="A157" s="16"/>
      <c r="B157" s="127"/>
      <c r="C157" s="127"/>
      <c r="D157" s="127"/>
      <c r="E157" s="127"/>
      <c r="F157" s="127"/>
      <c r="G157" s="127"/>
      <c r="H157" s="127"/>
      <c r="I157" s="127"/>
      <c r="J157" s="127"/>
      <c r="K157" s="127"/>
      <c r="L157" s="127"/>
      <c r="M157" s="127"/>
      <c r="N157" s="16"/>
    </row>
    <row r="158" spans="1:14">
      <c r="A158" s="16"/>
      <c r="B158" s="127"/>
      <c r="C158" s="127"/>
      <c r="D158" s="127"/>
      <c r="E158" s="127"/>
      <c r="F158" s="127"/>
      <c r="G158" s="127"/>
      <c r="H158" s="127"/>
      <c r="I158" s="127"/>
      <c r="J158" s="127"/>
      <c r="K158" s="127"/>
      <c r="L158" s="127"/>
      <c r="M158" s="127"/>
      <c r="N158" s="16"/>
    </row>
    <row r="159" spans="1:14">
      <c r="A159" s="16"/>
      <c r="B159" s="127"/>
      <c r="C159" s="127"/>
      <c r="D159" s="127"/>
      <c r="E159" s="127"/>
      <c r="F159" s="127"/>
      <c r="G159" s="127"/>
      <c r="H159" s="127"/>
      <c r="I159" s="127"/>
      <c r="J159" s="127"/>
      <c r="K159" s="127"/>
      <c r="L159" s="127"/>
      <c r="M159" s="127"/>
      <c r="N159" s="16"/>
    </row>
    <row r="160" spans="1:14">
      <c r="A160" s="16"/>
      <c r="B160" s="127"/>
      <c r="C160" s="127"/>
      <c r="D160" s="127"/>
      <c r="E160" s="127"/>
      <c r="F160" s="127"/>
      <c r="G160" s="127"/>
      <c r="H160" s="127"/>
      <c r="I160" s="127"/>
      <c r="J160" s="127"/>
      <c r="K160" s="127"/>
      <c r="L160" s="127"/>
      <c r="M160" s="127"/>
      <c r="N160" s="16"/>
    </row>
    <row r="161" spans="1:14">
      <c r="A161" s="16"/>
      <c r="B161" s="127"/>
      <c r="C161" s="127"/>
      <c r="D161" s="127"/>
      <c r="E161" s="127"/>
      <c r="F161" s="127"/>
      <c r="G161" s="127"/>
      <c r="H161" s="127"/>
      <c r="I161" s="127"/>
      <c r="J161" s="127"/>
      <c r="K161" s="127"/>
      <c r="L161" s="127"/>
      <c r="M161" s="127"/>
      <c r="N161" s="16"/>
    </row>
    <row r="162" spans="1:14">
      <c r="A162" s="16"/>
      <c r="B162" s="127"/>
      <c r="C162" s="127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6"/>
    </row>
    <row r="163" spans="1:14">
      <c r="A163" s="16"/>
      <c r="B163" s="127"/>
      <c r="C163" s="127"/>
      <c r="D163" s="127"/>
      <c r="E163" s="127"/>
      <c r="F163" s="127"/>
      <c r="G163" s="127"/>
      <c r="H163" s="127"/>
      <c r="I163" s="127"/>
      <c r="J163" s="127"/>
      <c r="K163" s="127"/>
      <c r="L163" s="127"/>
      <c r="M163" s="127"/>
      <c r="N163" s="16"/>
    </row>
    <row r="164" spans="1:14">
      <c r="A164" s="16"/>
      <c r="B164" s="127"/>
      <c r="C164" s="127"/>
      <c r="D164" s="127"/>
      <c r="E164" s="127"/>
      <c r="F164" s="127"/>
      <c r="G164" s="127"/>
      <c r="H164" s="127"/>
      <c r="I164" s="127"/>
      <c r="J164" s="127"/>
      <c r="K164" s="127"/>
      <c r="L164" s="127"/>
      <c r="M164" s="127"/>
      <c r="N164" s="16"/>
    </row>
    <row r="165" spans="1:14">
      <c r="A165" s="16"/>
      <c r="B165" s="127"/>
      <c r="C165" s="127"/>
      <c r="D165" s="127"/>
      <c r="E165" s="127"/>
      <c r="F165" s="127"/>
      <c r="G165" s="127"/>
      <c r="H165" s="127"/>
      <c r="I165" s="127"/>
      <c r="J165" s="127"/>
      <c r="K165" s="127"/>
      <c r="L165" s="127"/>
      <c r="M165" s="127"/>
      <c r="N165" s="16"/>
    </row>
    <row r="166" spans="1:14">
      <c r="A166" s="16"/>
      <c r="B166" s="127"/>
      <c r="C166" s="127"/>
      <c r="D166" s="127"/>
      <c r="E166" s="127"/>
      <c r="F166" s="127"/>
      <c r="G166" s="127"/>
      <c r="H166" s="127"/>
      <c r="I166" s="127"/>
      <c r="J166" s="127"/>
      <c r="K166" s="127"/>
      <c r="L166" s="127"/>
      <c r="M166" s="127"/>
      <c r="N166" s="16"/>
    </row>
    <row r="167" spans="1:14">
      <c r="A167" s="16"/>
      <c r="B167" s="127"/>
      <c r="C167" s="127"/>
      <c r="D167" s="127"/>
      <c r="E167" s="127"/>
      <c r="F167" s="127"/>
      <c r="G167" s="127"/>
      <c r="H167" s="127"/>
      <c r="I167" s="127"/>
      <c r="J167" s="127"/>
      <c r="K167" s="127"/>
      <c r="L167" s="127"/>
      <c r="M167" s="127"/>
      <c r="N167" s="16"/>
    </row>
    <row r="168" spans="1:14">
      <c r="A168" s="16"/>
      <c r="B168" s="127"/>
      <c r="C168" s="127"/>
      <c r="D168" s="127"/>
      <c r="E168" s="127"/>
      <c r="F168" s="127"/>
      <c r="G168" s="127"/>
      <c r="H168" s="127"/>
      <c r="I168" s="127"/>
      <c r="J168" s="127"/>
      <c r="K168" s="127"/>
      <c r="L168" s="127"/>
      <c r="M168" s="127"/>
      <c r="N168" s="16"/>
    </row>
    <row r="169" spans="1:14">
      <c r="A169" s="16"/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6"/>
    </row>
    <row r="170" spans="1:14">
      <c r="A170" s="16"/>
      <c r="B170" s="127"/>
      <c r="C170" s="127"/>
      <c r="D170" s="127"/>
      <c r="E170" s="127"/>
      <c r="F170" s="127"/>
      <c r="G170" s="127"/>
      <c r="H170" s="127"/>
      <c r="I170" s="127"/>
      <c r="J170" s="127"/>
      <c r="K170" s="127"/>
      <c r="L170" s="127"/>
      <c r="M170" s="127"/>
      <c r="N170" s="16"/>
    </row>
    <row r="171" spans="1:14">
      <c r="A171" s="16"/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6"/>
    </row>
    <row r="172" spans="1:14">
      <c r="A172" s="16"/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6"/>
    </row>
    <row r="173" spans="1:14">
      <c r="A173" s="16"/>
      <c r="B173" s="127"/>
      <c r="C173" s="127"/>
      <c r="D173" s="127"/>
      <c r="E173" s="127"/>
      <c r="F173" s="127"/>
      <c r="G173" s="127"/>
      <c r="H173" s="127"/>
      <c r="I173" s="127"/>
      <c r="J173" s="127"/>
      <c r="K173" s="127"/>
      <c r="L173" s="127"/>
      <c r="M173" s="127"/>
      <c r="N173" s="16"/>
    </row>
    <row r="174" spans="1:14">
      <c r="A174" s="16"/>
      <c r="B174" s="127"/>
      <c r="C174" s="127"/>
      <c r="D174" s="127"/>
      <c r="E174" s="127"/>
      <c r="F174" s="127"/>
      <c r="G174" s="127"/>
      <c r="H174" s="127"/>
      <c r="I174" s="127"/>
      <c r="J174" s="127"/>
      <c r="K174" s="127"/>
      <c r="L174" s="127"/>
      <c r="M174" s="127"/>
      <c r="N174" s="16"/>
    </row>
    <row r="175" spans="1:14">
      <c r="A175" s="16"/>
      <c r="B175" s="127"/>
      <c r="C175" s="127"/>
      <c r="D175" s="127"/>
      <c r="E175" s="127"/>
      <c r="F175" s="127"/>
      <c r="G175" s="127"/>
      <c r="H175" s="127"/>
      <c r="I175" s="127"/>
      <c r="J175" s="127"/>
      <c r="K175" s="127"/>
      <c r="L175" s="127"/>
      <c r="M175" s="127"/>
      <c r="N175" s="16"/>
    </row>
    <row r="176" spans="1:14">
      <c r="A176" s="16"/>
      <c r="B176" s="127"/>
      <c r="C176" s="127"/>
      <c r="D176" s="127"/>
      <c r="E176" s="127"/>
      <c r="F176" s="127"/>
      <c r="G176" s="127"/>
      <c r="H176" s="127"/>
      <c r="I176" s="127"/>
      <c r="J176" s="127"/>
      <c r="K176" s="127"/>
      <c r="L176" s="127"/>
      <c r="M176" s="127"/>
      <c r="N176" s="16"/>
    </row>
    <row r="177" spans="1:14">
      <c r="A177" s="16"/>
      <c r="B177" s="127"/>
      <c r="C177" s="127"/>
      <c r="D177" s="127"/>
      <c r="E177" s="127"/>
      <c r="F177" s="127"/>
      <c r="G177" s="127"/>
      <c r="H177" s="127"/>
      <c r="I177" s="127"/>
      <c r="J177" s="127"/>
      <c r="K177" s="127"/>
      <c r="L177" s="127"/>
      <c r="M177" s="127"/>
      <c r="N177" s="16"/>
    </row>
    <row r="178" spans="1:14">
      <c r="A178" s="16"/>
      <c r="B178" s="127"/>
      <c r="C178" s="127"/>
      <c r="D178" s="127"/>
      <c r="E178" s="127"/>
      <c r="F178" s="127"/>
      <c r="G178" s="127"/>
      <c r="H178" s="127"/>
      <c r="I178" s="127"/>
      <c r="J178" s="127"/>
      <c r="K178" s="127"/>
      <c r="L178" s="127"/>
      <c r="M178" s="127"/>
      <c r="N178" s="16"/>
    </row>
    <row r="179" spans="1:14">
      <c r="A179" s="16"/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6"/>
    </row>
    <row r="180" spans="1:14">
      <c r="A180" s="16"/>
      <c r="B180" s="127"/>
      <c r="C180" s="127"/>
      <c r="D180" s="127"/>
      <c r="E180" s="127"/>
      <c r="F180" s="127"/>
      <c r="G180" s="127"/>
      <c r="H180" s="127"/>
      <c r="I180" s="127"/>
      <c r="J180" s="127"/>
      <c r="K180" s="127"/>
      <c r="L180" s="127"/>
      <c r="M180" s="127"/>
      <c r="N180" s="16"/>
    </row>
    <row r="181" spans="1:14">
      <c r="A181" s="16"/>
      <c r="B181" s="127"/>
      <c r="C181" s="127"/>
      <c r="D181" s="127"/>
      <c r="E181" s="127"/>
      <c r="F181" s="127"/>
      <c r="G181" s="127"/>
      <c r="H181" s="127"/>
      <c r="I181" s="127"/>
      <c r="J181" s="127"/>
      <c r="K181" s="127"/>
      <c r="L181" s="127"/>
      <c r="M181" s="127"/>
      <c r="N181" s="16"/>
    </row>
    <row r="182" spans="1:14">
      <c r="A182" s="16"/>
      <c r="B182" s="127"/>
      <c r="C182" s="127"/>
      <c r="D182" s="127"/>
      <c r="E182" s="127"/>
      <c r="F182" s="127"/>
      <c r="G182" s="127"/>
      <c r="H182" s="127"/>
      <c r="I182" s="127"/>
      <c r="J182" s="127"/>
      <c r="K182" s="127"/>
      <c r="L182" s="127"/>
      <c r="M182" s="127"/>
      <c r="N182" s="16"/>
    </row>
    <row r="183" spans="1:14">
      <c r="A183" s="16"/>
      <c r="B183" s="127"/>
      <c r="C183" s="127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6"/>
    </row>
    <row r="184" spans="1:14">
      <c r="A184" s="16"/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6"/>
    </row>
    <row r="185" spans="1:14">
      <c r="A185" s="16"/>
      <c r="B185" s="127"/>
      <c r="C185" s="127"/>
      <c r="D185" s="127"/>
      <c r="E185" s="127"/>
      <c r="F185" s="127"/>
      <c r="G185" s="127"/>
      <c r="H185" s="127"/>
      <c r="I185" s="127"/>
      <c r="J185" s="127"/>
      <c r="K185" s="127"/>
      <c r="L185" s="127"/>
      <c r="M185" s="127"/>
      <c r="N185" s="16"/>
    </row>
    <row r="186" spans="1:14">
      <c r="A186" s="16"/>
      <c r="B186" s="127"/>
      <c r="C186" s="127"/>
      <c r="D186" s="127"/>
      <c r="E186" s="127"/>
      <c r="F186" s="127"/>
      <c r="G186" s="127"/>
      <c r="H186" s="127"/>
      <c r="I186" s="127"/>
      <c r="J186" s="127"/>
      <c r="K186" s="127"/>
      <c r="L186" s="127"/>
      <c r="M186" s="127"/>
      <c r="N186" s="16"/>
    </row>
    <row r="187" spans="1:14">
      <c r="A187" s="16"/>
      <c r="B187" s="127"/>
      <c r="C187" s="127"/>
      <c r="D187" s="127"/>
      <c r="E187" s="127"/>
      <c r="F187" s="127"/>
      <c r="G187" s="127"/>
      <c r="H187" s="127"/>
      <c r="I187" s="127"/>
      <c r="J187" s="127"/>
      <c r="K187" s="127"/>
      <c r="L187" s="127"/>
      <c r="M187" s="127"/>
      <c r="N187" s="16"/>
    </row>
    <row r="188" spans="1:14">
      <c r="A188" s="16"/>
      <c r="B188" s="127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6"/>
    </row>
    <row r="189" spans="1:14">
      <c r="A189" s="16"/>
      <c r="B189" s="127"/>
      <c r="C189" s="127"/>
      <c r="D189" s="127"/>
      <c r="E189" s="127"/>
      <c r="F189" s="127"/>
      <c r="G189" s="127"/>
      <c r="H189" s="127"/>
      <c r="I189" s="127"/>
      <c r="J189" s="127"/>
      <c r="K189" s="127"/>
      <c r="L189" s="127"/>
      <c r="M189" s="127"/>
      <c r="N189" s="16"/>
    </row>
    <row r="190" spans="1:14">
      <c r="A190" s="16"/>
      <c r="B190" s="127"/>
      <c r="C190" s="127"/>
      <c r="D190" s="127"/>
      <c r="E190" s="127"/>
      <c r="F190" s="127"/>
      <c r="G190" s="127"/>
      <c r="H190" s="127"/>
      <c r="I190" s="127"/>
      <c r="J190" s="127"/>
      <c r="K190" s="127"/>
      <c r="L190" s="127"/>
      <c r="M190" s="127"/>
      <c r="N190" s="16"/>
    </row>
    <row r="191" spans="1:14">
      <c r="A191" s="16"/>
      <c r="B191" s="127"/>
      <c r="C191" s="127"/>
      <c r="D191" s="127"/>
      <c r="E191" s="127"/>
      <c r="F191" s="127"/>
      <c r="G191" s="127"/>
      <c r="H191" s="127"/>
      <c r="I191" s="127"/>
      <c r="J191" s="127"/>
      <c r="K191" s="127"/>
      <c r="L191" s="127"/>
      <c r="M191" s="127"/>
      <c r="N191" s="16"/>
    </row>
    <row r="192" spans="1:14">
      <c r="A192" s="16"/>
      <c r="B192" s="127"/>
      <c r="C192" s="127"/>
      <c r="D192" s="127"/>
      <c r="E192" s="127"/>
      <c r="F192" s="127"/>
      <c r="G192" s="127"/>
      <c r="H192" s="127"/>
      <c r="I192" s="127"/>
      <c r="J192" s="127"/>
      <c r="K192" s="127"/>
      <c r="L192" s="127"/>
      <c r="M192" s="127"/>
      <c r="N192" s="16"/>
    </row>
    <row r="193" spans="1:14">
      <c r="A193" s="16"/>
      <c r="B193" s="127"/>
      <c r="C193" s="127"/>
      <c r="D193" s="127"/>
      <c r="E193" s="127"/>
      <c r="F193" s="127"/>
      <c r="G193" s="127"/>
      <c r="H193" s="127"/>
      <c r="I193" s="127"/>
      <c r="J193" s="127"/>
      <c r="K193" s="127"/>
      <c r="L193" s="127"/>
      <c r="M193" s="127"/>
      <c r="N193" s="16"/>
    </row>
    <row r="194" spans="1:14">
      <c r="A194" s="16"/>
      <c r="B194" s="127"/>
      <c r="C194" s="127"/>
      <c r="D194" s="127"/>
      <c r="E194" s="127"/>
      <c r="F194" s="127"/>
      <c r="G194" s="127"/>
      <c r="H194" s="127"/>
      <c r="I194" s="127"/>
      <c r="J194" s="127"/>
      <c r="K194" s="127"/>
      <c r="L194" s="127"/>
      <c r="M194" s="127"/>
      <c r="N194" s="16"/>
    </row>
    <row r="195" spans="1:14">
      <c r="A195" s="16"/>
      <c r="B195" s="127"/>
      <c r="C195" s="127"/>
      <c r="D195" s="127"/>
      <c r="E195" s="127"/>
      <c r="F195" s="127"/>
      <c r="G195" s="127"/>
      <c r="H195" s="127"/>
      <c r="I195" s="127"/>
      <c r="J195" s="127"/>
      <c r="K195" s="127"/>
      <c r="L195" s="127"/>
      <c r="M195" s="127"/>
      <c r="N195" s="16"/>
    </row>
    <row r="196" spans="1:14">
      <c r="A196" s="16"/>
      <c r="B196" s="127"/>
      <c r="C196" s="127"/>
      <c r="D196" s="127"/>
      <c r="E196" s="127"/>
      <c r="F196" s="127"/>
      <c r="G196" s="127"/>
      <c r="H196" s="127"/>
      <c r="I196" s="127"/>
      <c r="J196" s="127"/>
      <c r="K196" s="127"/>
      <c r="L196" s="127"/>
      <c r="M196" s="127"/>
      <c r="N196" s="16"/>
    </row>
    <row r="197" spans="1:14">
      <c r="A197" s="16"/>
      <c r="B197" s="127"/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6"/>
    </row>
    <row r="198" spans="1:14">
      <c r="A198" s="16"/>
      <c r="B198" s="127"/>
      <c r="C198" s="127"/>
      <c r="D198" s="127"/>
      <c r="E198" s="127"/>
      <c r="F198" s="127"/>
      <c r="G198" s="127"/>
      <c r="H198" s="127"/>
      <c r="I198" s="127"/>
      <c r="J198" s="127"/>
      <c r="K198" s="127"/>
      <c r="L198" s="127"/>
      <c r="M198" s="127"/>
      <c r="N198" s="16"/>
    </row>
    <row r="199" spans="1:14">
      <c r="A199" s="16"/>
      <c r="B199" s="127"/>
      <c r="C199" s="127"/>
      <c r="D199" s="127"/>
      <c r="E199" s="127"/>
      <c r="F199" s="127"/>
      <c r="G199" s="127"/>
      <c r="H199" s="127"/>
      <c r="I199" s="127"/>
      <c r="J199" s="127"/>
      <c r="K199" s="127"/>
      <c r="L199" s="127"/>
      <c r="M199" s="127"/>
      <c r="N199" s="16"/>
    </row>
    <row r="200" spans="1:14">
      <c r="A200" s="16"/>
      <c r="B200" s="127"/>
      <c r="C200" s="127"/>
      <c r="D200" s="127"/>
      <c r="E200" s="127"/>
      <c r="F200" s="127"/>
      <c r="G200" s="127"/>
      <c r="H200" s="127"/>
      <c r="I200" s="127"/>
      <c r="J200" s="127"/>
      <c r="K200" s="127"/>
      <c r="L200" s="127"/>
      <c r="M200" s="127"/>
      <c r="N200" s="16"/>
    </row>
    <row r="201" spans="1:14">
      <c r="A201" s="16"/>
      <c r="B201" s="127"/>
      <c r="C201" s="127"/>
      <c r="D201" s="127"/>
      <c r="E201" s="127"/>
      <c r="F201" s="127"/>
      <c r="G201" s="127"/>
      <c r="H201" s="127"/>
      <c r="I201" s="127"/>
      <c r="J201" s="127"/>
      <c r="K201" s="127"/>
      <c r="L201" s="127"/>
      <c r="M201" s="127"/>
      <c r="N201" s="16"/>
    </row>
    <row r="202" spans="1:14">
      <c r="A202" s="16"/>
      <c r="B202" s="127"/>
      <c r="C202" s="127"/>
      <c r="D202" s="127"/>
      <c r="E202" s="127"/>
      <c r="F202" s="127"/>
      <c r="G202" s="127"/>
      <c r="H202" s="127"/>
      <c r="I202" s="127"/>
      <c r="J202" s="127"/>
      <c r="K202" s="127"/>
      <c r="L202" s="127"/>
      <c r="M202" s="127"/>
      <c r="N202" s="16"/>
    </row>
    <row r="203" spans="1:14">
      <c r="A203" s="16"/>
      <c r="B203" s="127"/>
      <c r="C203" s="127"/>
      <c r="D203" s="127"/>
      <c r="E203" s="127"/>
      <c r="F203" s="127"/>
      <c r="G203" s="127"/>
      <c r="H203" s="127"/>
      <c r="I203" s="127"/>
      <c r="J203" s="127"/>
      <c r="K203" s="127"/>
      <c r="L203" s="127"/>
      <c r="M203" s="127"/>
      <c r="N203" s="16"/>
    </row>
    <row r="204" spans="1:14">
      <c r="A204" s="16"/>
      <c r="B204" s="127"/>
      <c r="C204" s="127"/>
      <c r="D204" s="127"/>
      <c r="E204" s="127"/>
      <c r="F204" s="127"/>
      <c r="G204" s="127"/>
      <c r="H204" s="127"/>
      <c r="I204" s="127"/>
      <c r="J204" s="127"/>
      <c r="K204" s="127"/>
      <c r="L204" s="127"/>
      <c r="M204" s="127"/>
      <c r="N204" s="16"/>
    </row>
    <row r="205" spans="1:14">
      <c r="A205" s="16"/>
      <c r="B205" s="127"/>
      <c r="C205" s="127"/>
      <c r="D205" s="127"/>
      <c r="E205" s="127"/>
      <c r="F205" s="127"/>
      <c r="G205" s="127"/>
      <c r="H205" s="127"/>
      <c r="I205" s="127"/>
      <c r="J205" s="127"/>
      <c r="K205" s="127"/>
      <c r="L205" s="127"/>
      <c r="M205" s="127"/>
      <c r="N205" s="16"/>
    </row>
    <row r="206" spans="1:14">
      <c r="A206" s="16"/>
      <c r="B206" s="127"/>
      <c r="C206" s="127"/>
      <c r="D206" s="127"/>
      <c r="E206" s="127"/>
      <c r="F206" s="127"/>
      <c r="G206" s="127"/>
      <c r="H206" s="127"/>
      <c r="I206" s="127"/>
      <c r="J206" s="127"/>
      <c r="K206" s="127"/>
      <c r="L206" s="127"/>
      <c r="M206" s="127"/>
      <c r="N206" s="16"/>
    </row>
    <row r="207" spans="1:14">
      <c r="A207" s="16"/>
      <c r="B207" s="127"/>
      <c r="C207" s="127"/>
      <c r="D207" s="127"/>
      <c r="E207" s="127"/>
      <c r="F207" s="127"/>
      <c r="G207" s="127"/>
      <c r="H207" s="127"/>
      <c r="I207" s="127"/>
      <c r="J207" s="127"/>
      <c r="K207" s="127"/>
      <c r="L207" s="127"/>
      <c r="M207" s="127"/>
      <c r="N207" s="16"/>
    </row>
    <row r="208" spans="1:14">
      <c r="A208" s="16"/>
      <c r="B208" s="127"/>
      <c r="C208" s="127"/>
      <c r="D208" s="127"/>
      <c r="E208" s="127"/>
      <c r="F208" s="127"/>
      <c r="G208" s="127"/>
      <c r="H208" s="127"/>
      <c r="I208" s="127"/>
      <c r="J208" s="127"/>
      <c r="K208" s="127"/>
      <c r="L208" s="127"/>
      <c r="M208" s="127"/>
      <c r="N208" s="16"/>
    </row>
    <row r="209" spans="1:14">
      <c r="A209" s="16"/>
      <c r="B209" s="127"/>
      <c r="C209" s="127"/>
      <c r="D209" s="127"/>
      <c r="E209" s="127"/>
      <c r="F209" s="127"/>
      <c r="G209" s="127"/>
      <c r="H209" s="127"/>
      <c r="I209" s="127"/>
      <c r="J209" s="127"/>
      <c r="K209" s="127"/>
      <c r="L209" s="127"/>
      <c r="M209" s="127"/>
      <c r="N209" s="16"/>
    </row>
    <row r="210" spans="1:14">
      <c r="A210" s="16"/>
      <c r="B210" s="127"/>
      <c r="C210" s="127"/>
      <c r="D210" s="127"/>
      <c r="E210" s="127"/>
      <c r="F210" s="127"/>
      <c r="G210" s="127"/>
      <c r="H210" s="127"/>
      <c r="I210" s="127"/>
      <c r="J210" s="127"/>
      <c r="K210" s="127"/>
      <c r="L210" s="127"/>
      <c r="M210" s="127"/>
      <c r="N210" s="16"/>
    </row>
    <row r="211" spans="1:14">
      <c r="A211" s="16"/>
      <c r="B211" s="127"/>
      <c r="C211" s="127"/>
      <c r="D211" s="127"/>
      <c r="E211" s="127"/>
      <c r="F211" s="127"/>
      <c r="G211" s="127"/>
      <c r="H211" s="127"/>
      <c r="I211" s="127"/>
      <c r="J211" s="127"/>
      <c r="K211" s="127"/>
      <c r="L211" s="127"/>
      <c r="M211" s="127"/>
      <c r="N211" s="16"/>
    </row>
    <row r="212" spans="1:14">
      <c r="A212" s="16"/>
      <c r="B212" s="127"/>
      <c r="C212" s="127"/>
      <c r="D212" s="127"/>
      <c r="E212" s="127"/>
      <c r="F212" s="127"/>
      <c r="G212" s="127"/>
      <c r="H212" s="127"/>
      <c r="I212" s="127"/>
      <c r="J212" s="127"/>
      <c r="K212" s="127"/>
      <c r="L212" s="127"/>
      <c r="M212" s="127"/>
      <c r="N212" s="16"/>
    </row>
    <row r="213" spans="1:14">
      <c r="A213" s="16"/>
      <c r="B213" s="127"/>
      <c r="C213" s="127"/>
      <c r="D213" s="127"/>
      <c r="E213" s="127"/>
      <c r="F213" s="127"/>
      <c r="G213" s="127"/>
      <c r="H213" s="127"/>
      <c r="I213" s="127"/>
      <c r="J213" s="127"/>
      <c r="K213" s="127"/>
      <c r="L213" s="127"/>
      <c r="M213" s="127"/>
      <c r="N213" s="16"/>
    </row>
    <row r="214" spans="1:14">
      <c r="A214" s="16"/>
      <c r="B214" s="127"/>
      <c r="C214" s="127"/>
      <c r="D214" s="127"/>
      <c r="E214" s="127"/>
      <c r="F214" s="127"/>
      <c r="G214" s="127"/>
      <c r="H214" s="127"/>
      <c r="I214" s="127"/>
      <c r="J214" s="127"/>
      <c r="K214" s="127"/>
      <c r="L214" s="127"/>
      <c r="M214" s="127"/>
      <c r="N214" s="16"/>
    </row>
    <row r="215" spans="1:14">
      <c r="A215" s="16"/>
      <c r="B215" s="127"/>
      <c r="C215" s="127"/>
      <c r="D215" s="127"/>
      <c r="E215" s="127"/>
      <c r="F215" s="127"/>
      <c r="G215" s="127"/>
      <c r="H215" s="127"/>
      <c r="I215" s="127"/>
      <c r="J215" s="127"/>
      <c r="K215" s="127"/>
      <c r="L215" s="127"/>
      <c r="M215" s="127"/>
      <c r="N215" s="16"/>
    </row>
    <row r="216" spans="1:14">
      <c r="A216" s="16"/>
      <c r="B216" s="127"/>
      <c r="C216" s="127"/>
      <c r="D216" s="127"/>
      <c r="E216" s="127"/>
      <c r="F216" s="127"/>
      <c r="G216" s="127"/>
      <c r="H216" s="127"/>
      <c r="I216" s="127"/>
      <c r="J216" s="127"/>
      <c r="K216" s="127"/>
      <c r="L216" s="127"/>
      <c r="M216" s="127"/>
      <c r="N216" s="16"/>
    </row>
    <row r="217" spans="1:14">
      <c r="A217" s="16"/>
      <c r="B217" s="127"/>
      <c r="C217" s="127"/>
      <c r="D217" s="127"/>
      <c r="E217" s="127"/>
      <c r="F217" s="127"/>
      <c r="G217" s="127"/>
      <c r="H217" s="127"/>
      <c r="I217" s="127"/>
      <c r="J217" s="127"/>
      <c r="K217" s="127"/>
      <c r="L217" s="127"/>
      <c r="M217" s="127"/>
      <c r="N217" s="16"/>
    </row>
    <row r="218" spans="1:14">
      <c r="A218" s="16"/>
      <c r="B218" s="127"/>
      <c r="C218" s="127"/>
      <c r="D218" s="127"/>
      <c r="E218" s="127"/>
      <c r="F218" s="127"/>
      <c r="G218" s="127"/>
      <c r="H218" s="127"/>
      <c r="I218" s="127"/>
      <c r="J218" s="127"/>
      <c r="K218" s="127"/>
      <c r="L218" s="127"/>
      <c r="M218" s="127"/>
      <c r="N218" s="16"/>
    </row>
    <row r="219" spans="1:14">
      <c r="A219" s="16"/>
      <c r="B219" s="127"/>
      <c r="C219" s="127"/>
      <c r="D219" s="127"/>
      <c r="E219" s="127"/>
      <c r="F219" s="127"/>
      <c r="G219" s="127"/>
      <c r="H219" s="127"/>
      <c r="I219" s="127"/>
      <c r="J219" s="127"/>
      <c r="K219" s="127"/>
      <c r="L219" s="127"/>
      <c r="M219" s="127"/>
      <c r="N219" s="16"/>
    </row>
    <row r="220" spans="1:14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</row>
    <row r="221" spans="1:14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</row>
    <row r="222" spans="1:14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</row>
    <row r="223" spans="1:14">
      <c r="A223" s="48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</row>
    <row r="224" spans="1:14">
      <c r="A224" s="48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</row>
    <row r="225" spans="1:14">
      <c r="A225" s="48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</row>
    <row r="226" spans="1:14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</row>
    <row r="227" spans="1:14">
      <c r="A227" s="48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</row>
    <row r="228" spans="1:14">
      <c r="A228" s="48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</row>
    <row r="229" spans="1:14">
      <c r="A229" s="48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</row>
    <row r="230" spans="1:14">
      <c r="A230" s="48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</row>
    <row r="231" spans="1:14">
      <c r="A231" s="48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</row>
    <row r="232" spans="1:14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</row>
    <row r="233" spans="1:14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</row>
    <row r="234" spans="1:14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</row>
    <row r="235" spans="1:14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</row>
    <row r="236" spans="1:14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</row>
    <row r="237" spans="1:14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</row>
    <row r="238" spans="1:14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</row>
    <row r="239" spans="1:14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</row>
    <row r="240" spans="1:14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O57"/>
  <sheetViews>
    <sheetView showGridLines="0" tabSelected="1" workbookViewId="0">
      <selection activeCell="L28" sqref="L28"/>
    </sheetView>
  </sheetViews>
  <sheetFormatPr defaultColWidth="9.140625" defaultRowHeight="12.75"/>
  <cols>
    <col min="1" max="1" width="2.7109375" style="6" customWidth="1"/>
    <col min="2" max="2" width="5.7109375" style="6" customWidth="1"/>
    <col min="3" max="3" width="5.85546875" style="6" customWidth="1"/>
    <col min="4" max="5" width="8" style="6" customWidth="1"/>
    <col min="6" max="6" width="8.140625" style="6" customWidth="1"/>
    <col min="7" max="7" width="7.42578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>
      <c r="A2" s="14"/>
      <c r="B2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5"/>
    </row>
    <row r="3" spans="1:15" ht="15">
      <c r="A3" s="14"/>
      <c r="B3" s="169" t="s">
        <v>69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5"/>
    </row>
    <row r="4" spans="1:15" ht="15">
      <c r="A4" s="14"/>
      <c r="B4"/>
      <c r="F4" s="169" t="s">
        <v>177</v>
      </c>
      <c r="G4" s="68"/>
      <c r="H4" s="68"/>
      <c r="I4" s="68"/>
      <c r="J4" s="68"/>
      <c r="O4" s="15"/>
    </row>
    <row r="5" spans="1:15" ht="12" customHeight="1">
      <c r="A5" s="14"/>
      <c r="B5"/>
      <c r="C5"/>
      <c r="D5"/>
      <c r="E5"/>
      <c r="F5"/>
      <c r="G5"/>
      <c r="H5"/>
      <c r="I5"/>
      <c r="J5"/>
      <c r="K5"/>
      <c r="L5"/>
      <c r="M5"/>
      <c r="N5"/>
      <c r="O5" s="15"/>
    </row>
    <row r="6" spans="1:15" ht="14.25" customHeight="1" thickBot="1">
      <c r="A6" s="14"/>
      <c r="B6" s="123" t="s">
        <v>71</v>
      </c>
      <c r="C6" s="121"/>
      <c r="D6" s="122"/>
      <c r="E6" s="124" t="str">
        <f>ENTRY!A3</f>
        <v>Blackwater-Nation</v>
      </c>
      <c r="F6" s="121"/>
      <c r="G6" s="121"/>
      <c r="H6"/>
      <c r="I6" s="123" t="s">
        <v>72</v>
      </c>
      <c r="J6" s="121"/>
      <c r="K6" s="121"/>
      <c r="L6" s="124" t="str">
        <f>ENTRY!I3</f>
        <v>MFLNRO&amp;RD</v>
      </c>
      <c r="M6" s="121"/>
      <c r="N6" s="121"/>
      <c r="O6" s="128"/>
    </row>
    <row r="7" spans="1:15" ht="16.5" thickBot="1">
      <c r="A7" s="14"/>
      <c r="B7" s="123" t="s">
        <v>148</v>
      </c>
      <c r="C7" s="121"/>
      <c r="D7" s="121"/>
      <c r="E7" s="124" t="str">
        <f>ENTRY!B3</f>
        <v>93O 043</v>
      </c>
      <c r="F7" s="43"/>
      <c r="G7" s="121"/>
      <c r="H7"/>
      <c r="I7" s="123" t="s">
        <v>74</v>
      </c>
      <c r="J7" s="121"/>
      <c r="K7" s="121"/>
      <c r="L7" s="124" t="str">
        <f>ENTRY!J3</f>
        <v>FH208240007</v>
      </c>
      <c r="M7" s="121"/>
      <c r="N7" s="121"/>
      <c r="O7" s="128"/>
    </row>
    <row r="8" spans="1:15" ht="24.6" customHeight="1" thickBot="1">
      <c r="A8" s="14"/>
      <c r="B8" s="123" t="s">
        <v>75</v>
      </c>
      <c r="C8" s="121"/>
      <c r="D8" s="121"/>
      <c r="E8" s="124">
        <f>ENTRY!C3</f>
        <v>1</v>
      </c>
      <c r="F8" s="121"/>
      <c r="G8" s="121"/>
      <c r="H8"/>
      <c r="I8" s="123" t="s">
        <v>149</v>
      </c>
      <c r="J8" s="121"/>
      <c r="K8" s="121"/>
      <c r="L8" s="195" t="str">
        <f>ENTRY!L3</f>
        <v>A. O'Grady, C. Lewis, , T. Jenner</v>
      </c>
      <c r="M8" s="195"/>
      <c r="N8" s="195"/>
      <c r="O8" s="128"/>
    </row>
    <row r="9" spans="1:15" ht="16.5" thickBot="1">
      <c r="A9" s="14"/>
      <c r="B9" s="123" t="s">
        <v>83</v>
      </c>
      <c r="C9" s="121"/>
      <c r="D9" s="121"/>
      <c r="E9" s="124">
        <f>ENTRY!D3</f>
        <v>106.9</v>
      </c>
      <c r="F9" s="121"/>
      <c r="G9" s="121"/>
      <c r="H9"/>
      <c r="I9" s="123" t="s">
        <v>78</v>
      </c>
      <c r="J9" s="121"/>
      <c r="K9" s="121"/>
      <c r="L9" s="124" t="str">
        <f>ENTRY!M3</f>
        <v>YES</v>
      </c>
      <c r="M9" s="121"/>
      <c r="N9" s="121"/>
      <c r="O9" s="128"/>
    </row>
    <row r="10" spans="1:15" ht="16.5" thickBot="1">
      <c r="A10" s="14"/>
      <c r="B10" s="123" t="s">
        <v>150</v>
      </c>
      <c r="C10" s="121"/>
      <c r="D10" s="121"/>
      <c r="E10" s="193" t="str">
        <f>ENTRY!F3</f>
        <v>Dec 5,7-9, 19</v>
      </c>
      <c r="F10" s="193"/>
      <c r="G10" s="121"/>
      <c r="H10"/>
      <c r="I10" s="123" t="s">
        <v>77</v>
      </c>
      <c r="J10" s="121"/>
      <c r="K10" s="121"/>
      <c r="L10" s="124" t="str">
        <f>ENTRY!K3</f>
        <v>GRID</v>
      </c>
      <c r="M10" s="121"/>
      <c r="N10" s="121"/>
      <c r="O10" s="128"/>
    </row>
    <row r="11" spans="1:15" ht="16.5" thickBot="1">
      <c r="A11" s="14"/>
      <c r="B11" s="123" t="s">
        <v>151</v>
      </c>
      <c r="C11" s="121"/>
      <c r="D11" s="170" t="s">
        <v>81</v>
      </c>
      <c r="E11" s="125" t="str">
        <f>ENTRY!G3</f>
        <v>55° 26' 26.0"</v>
      </c>
      <c r="F11" s="170" t="s">
        <v>82</v>
      </c>
      <c r="G11" s="125" t="str">
        <f>ENTRY!H3</f>
        <v xml:space="preserve">123° 32' 35.2" </v>
      </c>
      <c r="H11"/>
      <c r="I11" s="171" t="s">
        <v>84</v>
      </c>
      <c r="J11" s="121"/>
      <c r="K11" s="121"/>
      <c r="L11" s="124">
        <v>10000</v>
      </c>
      <c r="M11" s="121"/>
      <c r="N11" s="121"/>
      <c r="O11" s="128"/>
    </row>
    <row r="12" spans="1:15">
      <c r="A12" s="14"/>
      <c r="B12"/>
      <c r="C12"/>
      <c r="D12"/>
      <c r="E12"/>
      <c r="F12"/>
      <c r="G12"/>
      <c r="H12"/>
      <c r="I12"/>
      <c r="J12"/>
      <c r="K12"/>
      <c r="L12"/>
      <c r="M12"/>
      <c r="N12"/>
      <c r="O12" s="15"/>
    </row>
    <row r="13" spans="1:15">
      <c r="A13" s="14"/>
      <c r="B13"/>
      <c r="C13"/>
      <c r="D13"/>
      <c r="E13"/>
      <c r="F13"/>
      <c r="G13"/>
      <c r="H13"/>
      <c r="I13"/>
      <c r="J13"/>
      <c r="K13"/>
      <c r="L13"/>
      <c r="M13"/>
      <c r="N13"/>
      <c r="O13" s="15"/>
    </row>
    <row r="14" spans="1:15" ht="15.75">
      <c r="A14" s="14"/>
      <c r="B14" s="172" t="s">
        <v>152</v>
      </c>
      <c r="C14" s="173"/>
      <c r="D14" s="173"/>
      <c r="E14" s="173"/>
      <c r="F14" s="173"/>
      <c r="G14" s="173"/>
      <c r="H14"/>
      <c r="I14"/>
      <c r="J14"/>
      <c r="K14"/>
      <c r="L14"/>
      <c r="M14"/>
      <c r="N14"/>
      <c r="O14" s="15"/>
    </row>
    <row r="15" spans="1:15">
      <c r="A15" s="14"/>
      <c r="B15"/>
      <c r="C15"/>
      <c r="D15"/>
      <c r="E15"/>
      <c r="F15"/>
      <c r="G15"/>
      <c r="H15"/>
      <c r="I15"/>
      <c r="J15"/>
      <c r="K15"/>
      <c r="L15"/>
      <c r="M15"/>
      <c r="N15"/>
      <c r="O15" s="15"/>
    </row>
    <row r="16" spans="1:15">
      <c r="A16" s="14"/>
      <c r="B16" s="22" t="s">
        <v>153</v>
      </c>
      <c r="C16"/>
      <c r="D16"/>
      <c r="E16" s="194" t="s">
        <v>213</v>
      </c>
      <c r="F16" s="194"/>
      <c r="G16" s="194"/>
      <c r="H16" s="22" t="s">
        <v>154</v>
      </c>
      <c r="I16"/>
      <c r="J16" s="174" t="s">
        <v>215</v>
      </c>
      <c r="K16"/>
      <c r="L16" s="22" t="s">
        <v>155</v>
      </c>
      <c r="M16" s="138" t="s">
        <v>195</v>
      </c>
      <c r="N16"/>
      <c r="O16" s="15"/>
    </row>
    <row r="17" spans="1:15">
      <c r="A17" s="14"/>
      <c r="B17"/>
      <c r="C17"/>
      <c r="D17"/>
      <c r="E17" s="194"/>
      <c r="F17" s="194"/>
      <c r="G17" s="194"/>
      <c r="H17" s="22"/>
      <c r="I17"/>
      <c r="J17" s="174" t="s">
        <v>216</v>
      </c>
      <c r="K17" s="138"/>
      <c r="L17" s="138"/>
      <c r="N17"/>
      <c r="O17" s="15"/>
    </row>
    <row r="18" spans="1:15">
      <c r="A18" s="14"/>
      <c r="B18" s="22" t="s">
        <v>156</v>
      </c>
      <c r="C18"/>
      <c r="D18"/>
      <c r="E18" s="138" t="s">
        <v>196</v>
      </c>
      <c r="F18" s="138"/>
      <c r="G18" s="138"/>
      <c r="H18" s="22" t="s">
        <v>157</v>
      </c>
      <c r="I18"/>
      <c r="J18" s="174" t="s">
        <v>192</v>
      </c>
      <c r="K18" s="138"/>
      <c r="L18" s="22" t="s">
        <v>158</v>
      </c>
      <c r="M18" s="138" t="s">
        <v>193</v>
      </c>
      <c r="N18"/>
      <c r="O18" s="15"/>
    </row>
    <row r="19" spans="1:15">
      <c r="A19" s="14"/>
      <c r="B19"/>
      <c r="C19"/>
      <c r="D19"/>
      <c r="E19" s="138"/>
      <c r="F19" s="138"/>
      <c r="G19" s="138"/>
      <c r="H19"/>
      <c r="I19"/>
      <c r="J19" s="138"/>
      <c r="K19" s="138"/>
      <c r="L19"/>
      <c r="M19"/>
      <c r="N19"/>
      <c r="O19" s="15"/>
    </row>
    <row r="20" spans="1:15">
      <c r="A20" s="14"/>
      <c r="B20" s="22" t="s">
        <v>159</v>
      </c>
      <c r="C20"/>
      <c r="D20"/>
      <c r="E20"/>
      <c r="F20"/>
      <c r="G20" s="174" t="s">
        <v>187</v>
      </c>
      <c r="H20" s="22" t="s">
        <v>160</v>
      </c>
      <c r="I20"/>
      <c r="J20" s="174" t="s">
        <v>214</v>
      </c>
      <c r="K20"/>
      <c r="L20"/>
      <c r="M20"/>
      <c r="N20"/>
      <c r="O20" s="15"/>
    </row>
    <row r="21" spans="1:15">
      <c r="A21" s="14"/>
      <c r="B21"/>
      <c r="C21"/>
      <c r="D21"/>
      <c r="E21"/>
      <c r="F21"/>
      <c r="G21"/>
      <c r="H21"/>
      <c r="I21"/>
      <c r="J21"/>
      <c r="K21"/>
      <c r="L21"/>
      <c r="M21"/>
      <c r="N21"/>
      <c r="O21" s="15"/>
    </row>
    <row r="22" spans="1:15" ht="15.75">
      <c r="A22" s="14"/>
      <c r="B22" s="172" t="s">
        <v>161</v>
      </c>
      <c r="C22" s="173"/>
      <c r="D22" s="173"/>
      <c r="E22" s="173"/>
      <c r="F22" s="173"/>
      <c r="G22" s="173"/>
      <c r="H22"/>
      <c r="I22"/>
      <c r="J22"/>
      <c r="K22"/>
      <c r="L22"/>
      <c r="M22"/>
      <c r="N22"/>
      <c r="O22" s="15"/>
    </row>
    <row r="23" spans="1:15">
      <c r="A23" s="14"/>
      <c r="B23"/>
      <c r="C23"/>
      <c r="D23"/>
      <c r="E23"/>
      <c r="F23"/>
      <c r="G23"/>
      <c r="H23"/>
      <c r="I23"/>
      <c r="J23"/>
      <c r="K23"/>
      <c r="L23"/>
      <c r="M23"/>
      <c r="N23"/>
      <c r="O23" s="15"/>
    </row>
    <row r="24" spans="1:15">
      <c r="A24" s="14"/>
      <c r="B24" s="22" t="s">
        <v>162</v>
      </c>
      <c r="C24"/>
      <c r="D24"/>
      <c r="E24" s="174" t="s">
        <v>197</v>
      </c>
      <c r="F24"/>
      <c r="G24"/>
      <c r="H24" s="22" t="s">
        <v>163</v>
      </c>
      <c r="I24"/>
      <c r="J24" s="174" t="s">
        <v>217</v>
      </c>
      <c r="K24"/>
      <c r="L24"/>
      <c r="M24"/>
      <c r="N24"/>
      <c r="O24" s="15"/>
    </row>
    <row r="25" spans="1:15">
      <c r="A25" s="14"/>
      <c r="B25"/>
      <c r="C25"/>
      <c r="D25"/>
      <c r="E25" s="138"/>
      <c r="F25"/>
      <c r="G25"/>
      <c r="H25"/>
      <c r="I25"/>
      <c r="J25"/>
      <c r="K25"/>
      <c r="L25"/>
      <c r="M25"/>
      <c r="N25"/>
      <c r="O25" s="15"/>
    </row>
    <row r="26" spans="1:15">
      <c r="A26" s="14"/>
      <c r="B26" s="22" t="s">
        <v>164</v>
      </c>
      <c r="C26"/>
      <c r="D26"/>
      <c r="E26"/>
      <c r="F26"/>
      <c r="G26" s="174" t="s">
        <v>212</v>
      </c>
      <c r="H26"/>
      <c r="I26"/>
      <c r="J26"/>
      <c r="K26"/>
      <c r="L26"/>
      <c r="M26"/>
      <c r="N26"/>
      <c r="O26" s="15"/>
    </row>
    <row r="27" spans="1:15">
      <c r="A27" s="14"/>
      <c r="B27"/>
      <c r="C27"/>
      <c r="D27"/>
      <c r="E27"/>
      <c r="F27"/>
      <c r="G27"/>
      <c r="H27"/>
      <c r="I27"/>
      <c r="J27"/>
      <c r="K27"/>
      <c r="L27"/>
      <c r="M27"/>
      <c r="N27"/>
      <c r="O27" s="15"/>
    </row>
    <row r="28" spans="1:15" ht="15.75">
      <c r="A28" s="14"/>
      <c r="B28" s="172" t="s">
        <v>165</v>
      </c>
      <c r="C28" s="173"/>
      <c r="D28" s="173"/>
      <c r="E28" s="173"/>
      <c r="F28" s="173"/>
      <c r="G28" s="173"/>
      <c r="H28"/>
      <c r="I28"/>
      <c r="J28"/>
      <c r="K28"/>
      <c r="L28"/>
      <c r="M28"/>
      <c r="N28"/>
      <c r="O28" s="15"/>
    </row>
    <row r="29" spans="1:15">
      <c r="A29" s="14"/>
      <c r="B29"/>
      <c r="C29"/>
      <c r="D29"/>
      <c r="E29"/>
      <c r="F29"/>
      <c r="G29"/>
      <c r="H29"/>
      <c r="I29"/>
      <c r="J29"/>
      <c r="K29"/>
      <c r="L29"/>
      <c r="M29"/>
      <c r="N29"/>
      <c r="O29" s="15"/>
    </row>
    <row r="30" spans="1:15">
      <c r="A30" s="14"/>
      <c r="B30" s="22" t="s">
        <v>166</v>
      </c>
      <c r="C30"/>
      <c r="D30"/>
      <c r="E30"/>
      <c r="F30" s="174" t="s">
        <v>194</v>
      </c>
      <c r="G30"/>
      <c r="H30"/>
      <c r="I30" s="22" t="s">
        <v>167</v>
      </c>
      <c r="J30"/>
      <c r="K30"/>
      <c r="L30" s="175" t="s">
        <v>134</v>
      </c>
      <c r="M30"/>
      <c r="N30"/>
      <c r="O30" s="15"/>
    </row>
    <row r="31" spans="1:15">
      <c r="A31" s="14"/>
      <c r="B31"/>
      <c r="C31"/>
      <c r="D31"/>
      <c r="E31"/>
      <c r="F31"/>
      <c r="G31"/>
      <c r="H31"/>
      <c r="I31"/>
      <c r="J31"/>
      <c r="K31"/>
      <c r="L31" s="138"/>
      <c r="M31"/>
      <c r="N31"/>
      <c r="O31" s="15"/>
    </row>
    <row r="32" spans="1:15">
      <c r="A32" s="14"/>
      <c r="B32" s="22" t="s">
        <v>168</v>
      </c>
      <c r="C32"/>
      <c r="D32"/>
      <c r="E32" s="174" t="s">
        <v>198</v>
      </c>
      <c r="F32"/>
      <c r="G32"/>
      <c r="H32"/>
      <c r="I32" s="22" t="s">
        <v>169</v>
      </c>
      <c r="J32"/>
      <c r="K32"/>
      <c r="L32" s="174" t="s">
        <v>134</v>
      </c>
      <c r="M32"/>
      <c r="N32"/>
      <c r="O32" s="15"/>
    </row>
    <row r="33" spans="1:15">
      <c r="A33" s="14"/>
      <c r="B33"/>
      <c r="C33"/>
      <c r="D33"/>
      <c r="E33"/>
      <c r="F33"/>
      <c r="G33"/>
      <c r="H33"/>
      <c r="I33"/>
      <c r="J33"/>
      <c r="K33"/>
      <c r="L33"/>
      <c r="M33"/>
      <c r="N33"/>
      <c r="O33" s="15"/>
    </row>
    <row r="34" spans="1:15">
      <c r="A34" s="14"/>
      <c r="B34" s="22" t="s">
        <v>170</v>
      </c>
      <c r="C34"/>
      <c r="D34"/>
      <c r="E34" s="174" t="s">
        <v>199</v>
      </c>
      <c r="F34" s="138"/>
      <c r="G34"/>
      <c r="H34"/>
      <c r="I34" s="22" t="s">
        <v>171</v>
      </c>
      <c r="J34"/>
      <c r="K34"/>
      <c r="L34" s="174" t="s">
        <v>200</v>
      </c>
      <c r="M34"/>
      <c r="N34"/>
      <c r="O34" s="15"/>
    </row>
    <row r="35" spans="1:15">
      <c r="A35" s="14"/>
      <c r="B35"/>
      <c r="C35"/>
      <c r="D35"/>
      <c r="E35"/>
      <c r="F35"/>
      <c r="G35"/>
      <c r="H35" s="22"/>
      <c r="I35"/>
      <c r="J35"/>
      <c r="K35"/>
      <c r="L35"/>
      <c r="M35"/>
      <c r="N35"/>
      <c r="O35" s="15"/>
    </row>
    <row r="36" spans="1:15" ht="15">
      <c r="A36" s="14"/>
      <c r="B36" s="172" t="s">
        <v>172</v>
      </c>
      <c r="C36"/>
      <c r="D36"/>
      <c r="E36"/>
      <c r="F36" s="138"/>
      <c r="G36"/>
      <c r="H36" s="22"/>
      <c r="I36"/>
      <c r="J36"/>
      <c r="K36"/>
      <c r="L36"/>
      <c r="M36"/>
      <c r="N36"/>
      <c r="O36" s="15"/>
    </row>
    <row r="37" spans="1:15">
      <c r="A37" s="14"/>
      <c r="B37"/>
      <c r="C37"/>
      <c r="D37"/>
      <c r="E37" s="174"/>
      <c r="F37"/>
      <c r="G37"/>
      <c r="H37"/>
      <c r="I37"/>
      <c r="J37"/>
      <c r="K37"/>
      <c r="L37" s="174"/>
      <c r="M37"/>
      <c r="N37"/>
      <c r="O37" s="15"/>
    </row>
    <row r="38" spans="1:15" ht="13.5" customHeight="1">
      <c r="A38" s="14"/>
      <c r="B38" s="176" t="s">
        <v>173</v>
      </c>
      <c r="C38" s="173"/>
      <c r="D38" s="173"/>
      <c r="E38" s="196" t="s">
        <v>201</v>
      </c>
      <c r="F38" s="196"/>
      <c r="G38" s="196"/>
      <c r="H38" s="196"/>
      <c r="I38" s="177" t="s">
        <v>174</v>
      </c>
      <c r="J38"/>
      <c r="K38"/>
      <c r="L38" s="197" t="s">
        <v>202</v>
      </c>
      <c r="M38" s="197"/>
      <c r="N38" s="197"/>
      <c r="O38" s="15"/>
    </row>
    <row r="39" spans="1:15">
      <c r="A39" s="14"/>
      <c r="B39"/>
      <c r="C39"/>
      <c r="D39"/>
      <c r="E39" s="196"/>
      <c r="F39" s="196"/>
      <c r="G39" s="196"/>
      <c r="H39" s="196"/>
      <c r="I39"/>
      <c r="J39"/>
      <c r="K39"/>
      <c r="L39" s="197"/>
      <c r="M39" s="197"/>
      <c r="N39" s="197"/>
      <c r="O39" s="15"/>
    </row>
    <row r="40" spans="1:15">
      <c r="A40" s="73"/>
      <c r="B40" s="138" t="s">
        <v>203</v>
      </c>
      <c r="C40" s="138"/>
      <c r="D40"/>
      <c r="E40"/>
      <c r="F40"/>
      <c r="G40"/>
      <c r="H40"/>
      <c r="I40"/>
      <c r="J40"/>
      <c r="K40"/>
      <c r="L40"/>
      <c r="M40"/>
      <c r="N40"/>
      <c r="O40" s="15"/>
    </row>
    <row r="41" spans="1:15">
      <c r="A41" s="73"/>
      <c r="B41" s="174" t="s">
        <v>204</v>
      </c>
      <c r="C41" s="138"/>
      <c r="D41"/>
      <c r="E41"/>
      <c r="F41"/>
      <c r="G41"/>
      <c r="H41"/>
      <c r="I41"/>
      <c r="J41"/>
      <c r="K41"/>
      <c r="L41"/>
      <c r="M41"/>
      <c r="N41"/>
      <c r="O41" s="15"/>
    </row>
    <row r="42" spans="1:15">
      <c r="A42" s="73"/>
      <c r="B42" s="174" t="s">
        <v>205</v>
      </c>
      <c r="C42" s="138"/>
      <c r="D42"/>
      <c r="E42"/>
      <c r="F42"/>
      <c r="G42"/>
      <c r="H42"/>
      <c r="I42"/>
      <c r="J42"/>
      <c r="K42"/>
      <c r="L42"/>
      <c r="M42"/>
      <c r="N42"/>
      <c r="O42" s="15"/>
    </row>
    <row r="43" spans="1:15">
      <c r="A43" s="73"/>
      <c r="B43" s="174" t="s">
        <v>206</v>
      </c>
      <c r="C43" s="138"/>
      <c r="D43"/>
      <c r="E43"/>
      <c r="F43"/>
      <c r="G43"/>
      <c r="H43"/>
      <c r="I43"/>
      <c r="J43"/>
      <c r="K43"/>
      <c r="L43"/>
      <c r="M43"/>
      <c r="N43"/>
      <c r="O43" s="15"/>
    </row>
    <row r="44" spans="1:15">
      <c r="A44" s="73"/>
      <c r="B44" s="174" t="s">
        <v>207</v>
      </c>
      <c r="C44" s="138"/>
      <c r="D44"/>
      <c r="E44"/>
      <c r="F44"/>
      <c r="G44"/>
      <c r="H44"/>
      <c r="I44"/>
      <c r="J44"/>
      <c r="K44"/>
      <c r="L44"/>
      <c r="M44"/>
      <c r="N44"/>
      <c r="O44" s="15"/>
    </row>
    <row r="45" spans="1:15">
      <c r="A45" s="73"/>
      <c r="B45" s="174" t="s">
        <v>208</v>
      </c>
      <c r="C45" s="138"/>
      <c r="D45"/>
      <c r="E45"/>
      <c r="F45"/>
      <c r="G45"/>
      <c r="H45"/>
      <c r="I45"/>
      <c r="J45"/>
      <c r="K45"/>
      <c r="L45"/>
      <c r="M45"/>
      <c r="N45"/>
      <c r="O45" s="15"/>
    </row>
    <row r="46" spans="1:15">
      <c r="A46" s="73"/>
      <c r="B46" s="174"/>
      <c r="C46" s="138"/>
      <c r="D46"/>
      <c r="E46"/>
      <c r="F46"/>
      <c r="G46"/>
      <c r="H46"/>
      <c r="I46"/>
      <c r="J46"/>
      <c r="K46"/>
      <c r="L46"/>
      <c r="M46"/>
      <c r="N46"/>
      <c r="O46" s="15"/>
    </row>
    <row r="47" spans="1:15">
      <c r="A47" s="73"/>
      <c r="B47" s="174"/>
      <c r="C47" s="138"/>
      <c r="D47"/>
      <c r="E47"/>
      <c r="F47"/>
      <c r="G47"/>
      <c r="H47"/>
      <c r="I47"/>
      <c r="J47"/>
      <c r="K47"/>
      <c r="L47"/>
      <c r="M47"/>
      <c r="N47"/>
      <c r="O47" s="15"/>
    </row>
    <row r="48" spans="1:15">
      <c r="A48" s="73"/>
      <c r="B48" s="174"/>
      <c r="C48" s="138"/>
      <c r="D48"/>
      <c r="E48"/>
      <c r="F48"/>
      <c r="G48"/>
      <c r="H48"/>
      <c r="I48"/>
      <c r="J48"/>
      <c r="K48"/>
      <c r="L48"/>
      <c r="M48"/>
      <c r="N48"/>
      <c r="O48" s="15"/>
    </row>
    <row r="49" spans="1:15">
      <c r="A49" s="73"/>
      <c r="B49" s="174"/>
      <c r="C49" s="138"/>
      <c r="D49"/>
      <c r="E49"/>
      <c r="F49"/>
      <c r="G49"/>
      <c r="H49"/>
      <c r="I49"/>
      <c r="J49"/>
      <c r="K49"/>
      <c r="L49"/>
      <c r="M49"/>
      <c r="N49"/>
      <c r="O49" s="15"/>
    </row>
    <row r="50" spans="1:15">
      <c r="A50" s="73"/>
      <c r="B50" s="174"/>
      <c r="C50" s="138"/>
      <c r="D50"/>
      <c r="E50"/>
      <c r="F50"/>
      <c r="G50"/>
      <c r="H50"/>
      <c r="I50"/>
      <c r="J50"/>
      <c r="K50"/>
      <c r="L50"/>
      <c r="M50"/>
      <c r="N50"/>
      <c r="O50" s="15"/>
    </row>
    <row r="51" spans="1:15">
      <c r="A51" s="73"/>
      <c r="B51" s="174"/>
      <c r="C51" s="138"/>
      <c r="D51"/>
      <c r="E51"/>
      <c r="F51"/>
      <c r="G51"/>
      <c r="H51"/>
      <c r="I51"/>
      <c r="J51"/>
      <c r="K51"/>
      <c r="L51"/>
      <c r="M51"/>
      <c r="N51"/>
      <c r="O51" s="15"/>
    </row>
    <row r="52" spans="1:15">
      <c r="A52" s="73"/>
      <c r="B52" s="174"/>
      <c r="C52" s="138"/>
      <c r="D52"/>
      <c r="E52"/>
      <c r="F52"/>
      <c r="G52"/>
      <c r="H52"/>
      <c r="I52"/>
      <c r="J52"/>
      <c r="K52"/>
      <c r="L52"/>
      <c r="M52"/>
      <c r="N52"/>
      <c r="O52" s="15"/>
    </row>
    <row r="53" spans="1:15">
      <c r="A53" s="73"/>
      <c r="B53" s="174"/>
      <c r="C53" s="138"/>
      <c r="D53"/>
      <c r="E53"/>
      <c r="F53"/>
      <c r="G53"/>
      <c r="H53"/>
      <c r="I53"/>
      <c r="J53"/>
      <c r="K53"/>
      <c r="L53"/>
      <c r="M53"/>
      <c r="N53"/>
      <c r="O53" s="15"/>
    </row>
    <row r="54" spans="1:15">
      <c r="A54" s="73"/>
      <c r="B54" s="174"/>
      <c r="C54" s="138"/>
      <c r="D54"/>
      <c r="E54"/>
      <c r="F54"/>
      <c r="G54"/>
      <c r="H54"/>
      <c r="I54"/>
      <c r="J54"/>
      <c r="K54"/>
      <c r="L54"/>
      <c r="M54"/>
      <c r="N54"/>
      <c r="O54" s="15"/>
    </row>
    <row r="55" spans="1:15">
      <c r="A55" s="73"/>
      <c r="B55" s="174"/>
      <c r="C55" s="138"/>
      <c r="D55"/>
      <c r="E55"/>
      <c r="F55"/>
      <c r="G55"/>
      <c r="H55"/>
      <c r="I55"/>
      <c r="J55"/>
      <c r="K55"/>
      <c r="L55"/>
      <c r="M55"/>
      <c r="N55"/>
      <c r="O55" s="15"/>
    </row>
    <row r="56" spans="1:15" ht="13.5" thickBot="1">
      <c r="A56" s="74"/>
      <c r="B56" s="126"/>
      <c r="C56" s="75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/>
  </sheetData>
  <mergeCells count="5">
    <mergeCell ref="E10:F10"/>
    <mergeCell ref="E16:G17"/>
    <mergeCell ref="L8:N8"/>
    <mergeCell ref="E38:H39"/>
    <mergeCell ref="L38:N39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1997-04-08T21:06:28Z</cp:lastPrinted>
  <dcterms:created xsi:type="dcterms:W3CDTF">1996-10-03T18:46:17Z</dcterms:created>
  <dcterms:modified xsi:type="dcterms:W3CDTF">2020-05-12T19:05:04Z</dcterms:modified>
</cp:coreProperties>
</file>